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192.168.1.4\共通\■ITC Conference\ITC Conference 2019\申込・受付・クローク\03_団体&amp;個人申込\00_団体申込書ひな型\"/>
    </mc:Choice>
  </mc:AlternateContent>
  <xr:revisionPtr revIDLastSave="0" documentId="13_ncr:1_{3A2D65CC-404A-4D5B-A0EE-3E2DD7C3A19A}" xr6:coauthVersionLast="41" xr6:coauthVersionMax="41" xr10:uidLastSave="{00000000-0000-0000-0000-000000000000}"/>
  <bookViews>
    <workbookView xWindow="3930" yWindow="3555" windowWidth="21570" windowHeight="11385" xr2:uid="{00000000-000D-0000-FFFF-FFFF00000000}"/>
  </bookViews>
  <sheets>
    <sheet name="団体申込み要領" sheetId="10" r:id="rId1"/>
    <sheet name="団体参加申込フォーム" sheetId="8" r:id="rId2"/>
    <sheet name="入力例" sheetId="14" r:id="rId3"/>
    <sheet name="csv作成用" sheetId="11" state="hidden"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2" i="14" l="1"/>
  <c r="I101" i="14"/>
  <c r="I100" i="14"/>
  <c r="I99" i="14"/>
  <c r="I98" i="14"/>
  <c r="I97" i="14"/>
  <c r="I96" i="14"/>
  <c r="I95" i="14"/>
  <c r="I94" i="14"/>
  <c r="I93" i="14"/>
  <c r="I92" i="14"/>
  <c r="I91" i="14"/>
  <c r="I90" i="14"/>
  <c r="I89" i="14"/>
  <c r="I88" i="14"/>
  <c r="I87" i="14"/>
  <c r="I86" i="14"/>
  <c r="I85" i="14"/>
  <c r="I84" i="14"/>
  <c r="I83" i="14"/>
  <c r="I82" i="14"/>
  <c r="I81" i="14"/>
  <c r="I80" i="14"/>
  <c r="I79" i="14"/>
  <c r="I78" i="14"/>
  <c r="I77" i="14"/>
  <c r="I76" i="14"/>
  <c r="I75" i="14"/>
  <c r="I74" i="14"/>
  <c r="I73" i="14"/>
  <c r="I72" i="14"/>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 r="I29" i="14"/>
  <c r="I28" i="14"/>
  <c r="I27" i="14"/>
  <c r="I26" i="14"/>
  <c r="I25" i="14"/>
  <c r="I24" i="14"/>
  <c r="I23" i="14"/>
  <c r="I102" i="8" l="1"/>
  <c r="I101" i="8"/>
  <c r="I100" i="8"/>
  <c r="I99" i="8"/>
  <c r="I98" i="8"/>
  <c r="I97" i="8"/>
  <c r="I96" i="8"/>
  <c r="I95" i="8"/>
  <c r="I94" i="8"/>
  <c r="I93" i="8"/>
  <c r="I92" i="8"/>
  <c r="I91" i="8"/>
  <c r="I90" i="8"/>
  <c r="I89" i="8"/>
  <c r="I88" i="8"/>
  <c r="I87" i="8"/>
  <c r="I86" i="8"/>
  <c r="I85" i="8"/>
  <c r="I84" i="8"/>
  <c r="I83" i="8"/>
  <c r="I82" i="8"/>
  <c r="I81" i="8"/>
  <c r="I80" i="8"/>
  <c r="I79" i="8"/>
  <c r="I78" i="8"/>
  <c r="I77" i="8"/>
  <c r="I76" i="8"/>
  <c r="I75" i="8"/>
  <c r="I74" i="8"/>
  <c r="I73" i="8"/>
  <c r="I72" i="8"/>
  <c r="I71" i="8"/>
  <c r="I70" i="8"/>
  <c r="I69" i="8"/>
  <c r="I68" i="8"/>
  <c r="I67" i="8"/>
  <c r="I66" i="8"/>
  <c r="I65" i="8"/>
  <c r="I64" i="8"/>
  <c r="I63" i="8"/>
  <c r="I62" i="8"/>
  <c r="I61" i="8"/>
  <c r="I60" i="8"/>
  <c r="I59" i="8"/>
  <c r="I58" i="8"/>
  <c r="I57" i="8"/>
  <c r="I56" i="8"/>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105" i="14" l="1"/>
  <c r="I103" i="14"/>
  <c r="I106" i="14" s="1"/>
  <c r="I104" i="14"/>
  <c r="I107" i="14" s="1"/>
  <c r="I105" i="8"/>
  <c r="AE2" i="11"/>
  <c r="AE41" i="11"/>
  <c r="AE40" i="11"/>
  <c r="AE39" i="11"/>
  <c r="AE38" i="11"/>
  <c r="AE37" i="11"/>
  <c r="AE36" i="11"/>
  <c r="AE35" i="11"/>
  <c r="AE34" i="11"/>
  <c r="AE33" i="11"/>
  <c r="AE32" i="11"/>
  <c r="AE31" i="11"/>
  <c r="AE30" i="11"/>
  <c r="AE29" i="11"/>
  <c r="AE28" i="11"/>
  <c r="AE27" i="11"/>
  <c r="AE26" i="11"/>
  <c r="AE25" i="11"/>
  <c r="AE24" i="11"/>
  <c r="AE23" i="11"/>
  <c r="AE22" i="11"/>
  <c r="AE21" i="11"/>
  <c r="AE20" i="11"/>
  <c r="AE19" i="11"/>
  <c r="AE18" i="11"/>
  <c r="AE17" i="11"/>
  <c r="AE16" i="11"/>
  <c r="AE15" i="11"/>
  <c r="AE14" i="11"/>
  <c r="AE13" i="11"/>
  <c r="AE12" i="11"/>
  <c r="AE11" i="11"/>
  <c r="AE10" i="11"/>
  <c r="AE9" i="11"/>
  <c r="AE8" i="11"/>
  <c r="AE7" i="11"/>
  <c r="AE6" i="11"/>
  <c r="AE5" i="11"/>
  <c r="AE4" i="11"/>
  <c r="AE3" i="11"/>
  <c r="V2" i="11"/>
  <c r="V41" i="11"/>
  <c r="V40" i="11"/>
  <c r="V39" i="11"/>
  <c r="V38" i="11"/>
  <c r="V37" i="11"/>
  <c r="V36" i="11"/>
  <c r="V35" i="11"/>
  <c r="V34" i="11"/>
  <c r="V33" i="11"/>
  <c r="V32" i="11"/>
  <c r="V31" i="11"/>
  <c r="V30" i="11"/>
  <c r="V29" i="11"/>
  <c r="V28" i="11"/>
  <c r="V27" i="11"/>
  <c r="V26" i="11"/>
  <c r="V25" i="11"/>
  <c r="V24" i="11"/>
  <c r="V23" i="11"/>
  <c r="V22" i="11"/>
  <c r="V21" i="11"/>
  <c r="V20" i="11"/>
  <c r="V19" i="11"/>
  <c r="V18" i="11"/>
  <c r="V17" i="11"/>
  <c r="V16" i="11"/>
  <c r="V15" i="11"/>
  <c r="V14" i="11"/>
  <c r="V13" i="11"/>
  <c r="V12" i="11"/>
  <c r="V11" i="11"/>
  <c r="V10" i="11"/>
  <c r="V9" i="11"/>
  <c r="V8" i="11"/>
  <c r="V7" i="11"/>
  <c r="V6" i="11"/>
  <c r="V5" i="11"/>
  <c r="V4" i="11"/>
  <c r="V3" i="11"/>
  <c r="U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U6" i="11"/>
  <c r="U5" i="11"/>
  <c r="U4" i="11"/>
  <c r="U3" i="11"/>
  <c r="T41" i="11"/>
  <c r="T40" i="11"/>
  <c r="T39" i="11"/>
  <c r="T38" i="11"/>
  <c r="T37" i="11"/>
  <c r="T36" i="11"/>
  <c r="T35" i="11"/>
  <c r="T34" i="11"/>
  <c r="T33" i="11"/>
  <c r="T32" i="11"/>
  <c r="T31" i="11"/>
  <c r="T30" i="11"/>
  <c r="T29" i="11"/>
  <c r="T28" i="11"/>
  <c r="T27" i="11"/>
  <c r="T26" i="11"/>
  <c r="T25" i="11"/>
  <c r="T24" i="11"/>
  <c r="T23" i="11"/>
  <c r="T22" i="11"/>
  <c r="T21" i="11"/>
  <c r="T20" i="11"/>
  <c r="T19" i="11"/>
  <c r="T18" i="11"/>
  <c r="T17" i="11"/>
  <c r="T16" i="11"/>
  <c r="T15" i="11"/>
  <c r="T14" i="11"/>
  <c r="T13" i="11"/>
  <c r="T12" i="11"/>
  <c r="T11" i="11"/>
  <c r="T10" i="11"/>
  <c r="T9" i="11"/>
  <c r="T8" i="11"/>
  <c r="T7" i="11"/>
  <c r="T6" i="11"/>
  <c r="T5" i="11"/>
  <c r="T4" i="11"/>
  <c r="T3" i="11"/>
  <c r="T2" i="11"/>
  <c r="J11" i="11"/>
  <c r="J41" i="11"/>
  <c r="J40" i="11"/>
  <c r="J39" i="11"/>
  <c r="J38" i="11"/>
  <c r="J37" i="11"/>
  <c r="J36" i="11"/>
  <c r="J35" i="11"/>
  <c r="J34" i="11"/>
  <c r="J33" i="11"/>
  <c r="J32" i="11"/>
  <c r="J31" i="11"/>
  <c r="J30" i="11"/>
  <c r="J29" i="11"/>
  <c r="J28" i="11"/>
  <c r="J27" i="11"/>
  <c r="J26" i="11"/>
  <c r="J25" i="11"/>
  <c r="J24" i="11"/>
  <c r="J23" i="11"/>
  <c r="J22" i="11"/>
  <c r="J21" i="11"/>
  <c r="J20" i="11"/>
  <c r="J19" i="11"/>
  <c r="J18" i="11"/>
  <c r="J17" i="11"/>
  <c r="J16" i="11"/>
  <c r="J15" i="11"/>
  <c r="J14" i="11"/>
  <c r="J13" i="11"/>
  <c r="J12" i="11"/>
  <c r="G41" i="11"/>
  <c r="E41" i="11"/>
  <c r="R41" i="11" s="1"/>
  <c r="G40" i="11"/>
  <c r="E40" i="11"/>
  <c r="N40" i="11" s="1"/>
  <c r="G39" i="11"/>
  <c r="E39" i="11"/>
  <c r="L39" i="11"/>
  <c r="G38" i="11"/>
  <c r="E38" i="11"/>
  <c r="Y38" i="11" s="1"/>
  <c r="G37" i="11"/>
  <c r="E37" i="11"/>
  <c r="S37" i="11"/>
  <c r="G36" i="11"/>
  <c r="E36" i="11"/>
  <c r="R36" i="11" s="1"/>
  <c r="G35" i="11"/>
  <c r="E35" i="11"/>
  <c r="AC35" i="11" s="1"/>
  <c r="AF35" i="11"/>
  <c r="G34" i="11"/>
  <c r="E34" i="11"/>
  <c r="AC34" i="11" s="1"/>
  <c r="M34" i="11"/>
  <c r="G33" i="11"/>
  <c r="E33" i="11"/>
  <c r="C33" i="11"/>
  <c r="G32" i="11"/>
  <c r="E32" i="11"/>
  <c r="Y32" i="11" s="1"/>
  <c r="G31" i="11"/>
  <c r="E31" i="11"/>
  <c r="L31" i="11"/>
  <c r="G30" i="11"/>
  <c r="E30" i="11"/>
  <c r="AF30" i="11" s="1"/>
  <c r="G29" i="11"/>
  <c r="E29" i="11"/>
  <c r="O29" i="11"/>
  <c r="G28" i="11"/>
  <c r="E28" i="11"/>
  <c r="AC28" i="11" s="1"/>
  <c r="G27" i="11"/>
  <c r="E27" i="11"/>
  <c r="S27" i="11" s="1"/>
  <c r="A27" i="11"/>
  <c r="G26" i="11"/>
  <c r="E26" i="11"/>
  <c r="AG26" i="11"/>
  <c r="G25" i="11"/>
  <c r="E25" i="11"/>
  <c r="D25" i="11" s="1"/>
  <c r="G24" i="11"/>
  <c r="E24" i="11"/>
  <c r="X24" i="11"/>
  <c r="G23" i="11"/>
  <c r="E23" i="11"/>
  <c r="AG23" i="11" s="1"/>
  <c r="G22" i="11"/>
  <c r="E22" i="11"/>
  <c r="G21" i="11"/>
  <c r="E21" i="11"/>
  <c r="AG21" i="11"/>
  <c r="G20" i="11"/>
  <c r="E20" i="11"/>
  <c r="G19" i="11"/>
  <c r="E19" i="11"/>
  <c r="D19" i="11" s="1"/>
  <c r="G18" i="11"/>
  <c r="E18" i="11"/>
  <c r="M18" i="11" s="1"/>
  <c r="G17" i="11"/>
  <c r="E17" i="11"/>
  <c r="AG17" i="11" s="1"/>
  <c r="G16" i="11"/>
  <c r="E16" i="11"/>
  <c r="X16" i="11"/>
  <c r="G15" i="11"/>
  <c r="E15" i="11"/>
  <c r="S15" i="11" s="1"/>
  <c r="AG15" i="11"/>
  <c r="G14" i="11"/>
  <c r="E14" i="11"/>
  <c r="AA14" i="11" s="1"/>
  <c r="G13" i="11"/>
  <c r="E13" i="11"/>
  <c r="AA13" i="11"/>
  <c r="G12" i="11"/>
  <c r="E12" i="11"/>
  <c r="C12" i="11" s="1"/>
  <c r="G11" i="11"/>
  <c r="E11" i="11"/>
  <c r="AG11" i="11" s="1"/>
  <c r="O11" i="11"/>
  <c r="G10" i="11"/>
  <c r="E10" i="11"/>
  <c r="Y10" i="11" s="1"/>
  <c r="L10" i="11"/>
  <c r="G9" i="11"/>
  <c r="E9" i="11"/>
  <c r="C9" i="11"/>
  <c r="G8" i="11"/>
  <c r="E8" i="11"/>
  <c r="N8" i="11" s="1"/>
  <c r="G7" i="11"/>
  <c r="E7" i="11"/>
  <c r="AC7" i="11"/>
  <c r="G6" i="11"/>
  <c r="E6" i="11"/>
  <c r="S6" i="11" s="1"/>
  <c r="G5" i="11"/>
  <c r="E5" i="11"/>
  <c r="AC5" i="11" s="1"/>
  <c r="P5" i="11"/>
  <c r="G4" i="11"/>
  <c r="E4" i="11"/>
  <c r="K4" i="11" s="1"/>
  <c r="AA4" i="11"/>
  <c r="G3" i="11"/>
  <c r="E3" i="11"/>
  <c r="Q3" i="11" s="1"/>
  <c r="X3" i="11"/>
  <c r="G2" i="11"/>
  <c r="E2" i="11"/>
  <c r="Y2" i="11" s="1"/>
  <c r="J10" i="11"/>
  <c r="J9" i="11"/>
  <c r="J8" i="11"/>
  <c r="J7" i="11"/>
  <c r="J6" i="11"/>
  <c r="J5" i="11"/>
  <c r="J4" i="11"/>
  <c r="J3" i="11"/>
  <c r="J2" i="11"/>
  <c r="F37" i="11"/>
  <c r="Z37" i="11" s="1"/>
  <c r="H37" i="11"/>
  <c r="F38" i="11"/>
  <c r="Z38" i="11"/>
  <c r="H38" i="11"/>
  <c r="F39" i="11"/>
  <c r="Z39" i="11" s="1"/>
  <c r="H39" i="11"/>
  <c r="F40" i="11"/>
  <c r="Z40" i="11"/>
  <c r="H40" i="11"/>
  <c r="F41" i="11"/>
  <c r="Z41" i="11" s="1"/>
  <c r="H41" i="11"/>
  <c r="F32" i="11"/>
  <c r="Z32" i="11"/>
  <c r="H32" i="11"/>
  <c r="F33" i="11"/>
  <c r="Z33" i="11" s="1"/>
  <c r="H33" i="11"/>
  <c r="F34" i="11"/>
  <c r="Z34" i="11"/>
  <c r="H34" i="11"/>
  <c r="F35" i="11"/>
  <c r="Z35" i="11" s="1"/>
  <c r="H35" i="11"/>
  <c r="F36" i="11"/>
  <c r="Z36" i="11"/>
  <c r="H36" i="11"/>
  <c r="F22" i="11"/>
  <c r="Z22" i="11" s="1"/>
  <c r="H22" i="11"/>
  <c r="F23" i="11"/>
  <c r="Z23" i="11"/>
  <c r="H23" i="11"/>
  <c r="F24" i="11"/>
  <c r="Z24" i="11" s="1"/>
  <c r="H24" i="11"/>
  <c r="F25" i="11"/>
  <c r="Z25" i="11"/>
  <c r="H25" i="11"/>
  <c r="F26" i="11"/>
  <c r="Z26" i="11" s="1"/>
  <c r="H26" i="11"/>
  <c r="F27" i="11"/>
  <c r="Z27" i="11"/>
  <c r="H27" i="11"/>
  <c r="F28" i="11"/>
  <c r="Z28" i="11" s="1"/>
  <c r="H28" i="11"/>
  <c r="F29" i="11"/>
  <c r="Z29" i="11"/>
  <c r="H29" i="11"/>
  <c r="F30" i="11"/>
  <c r="Z30" i="11" s="1"/>
  <c r="H30" i="11"/>
  <c r="F31" i="11"/>
  <c r="Z31" i="11"/>
  <c r="H31" i="11"/>
  <c r="F3" i="11"/>
  <c r="Z3" i="11" s="1"/>
  <c r="H3" i="11"/>
  <c r="F4" i="11"/>
  <c r="Z4" i="11"/>
  <c r="H4" i="11"/>
  <c r="F5" i="11"/>
  <c r="Z5" i="11" s="1"/>
  <c r="H5" i="11"/>
  <c r="F6" i="11"/>
  <c r="Z6" i="11"/>
  <c r="H6" i="11"/>
  <c r="F7" i="11"/>
  <c r="Z7" i="11" s="1"/>
  <c r="H7" i="11"/>
  <c r="F8" i="11"/>
  <c r="Z8" i="11"/>
  <c r="H8" i="11"/>
  <c r="F9" i="11"/>
  <c r="Z9" i="11" s="1"/>
  <c r="H9" i="11"/>
  <c r="F10" i="11"/>
  <c r="Z10" i="11"/>
  <c r="H10" i="11"/>
  <c r="F11" i="11"/>
  <c r="Z11" i="11" s="1"/>
  <c r="H11" i="11"/>
  <c r="F12" i="11"/>
  <c r="Z12" i="11"/>
  <c r="H12" i="11"/>
  <c r="F13" i="11"/>
  <c r="Z13" i="11" s="1"/>
  <c r="H13" i="11"/>
  <c r="F14" i="11"/>
  <c r="Z14" i="11"/>
  <c r="H14" i="11"/>
  <c r="F15" i="11"/>
  <c r="Z15" i="11" s="1"/>
  <c r="H15" i="11"/>
  <c r="F16" i="11"/>
  <c r="Z16" i="11"/>
  <c r="H16" i="11"/>
  <c r="F17" i="11"/>
  <c r="Z17" i="11" s="1"/>
  <c r="H17" i="11"/>
  <c r="F18" i="11"/>
  <c r="Z18" i="11"/>
  <c r="H18" i="11"/>
  <c r="F19" i="11"/>
  <c r="Z19" i="11" s="1"/>
  <c r="H19" i="11"/>
  <c r="F20" i="11"/>
  <c r="Z20" i="11"/>
  <c r="H20" i="11"/>
  <c r="F21" i="11"/>
  <c r="Z21" i="11" s="1"/>
  <c r="H21" i="11"/>
  <c r="H2" i="11"/>
  <c r="F2" i="11"/>
  <c r="Z2" i="11" s="1"/>
  <c r="O9" i="11"/>
  <c r="Q10" i="11"/>
  <c r="AF10" i="11"/>
  <c r="S13" i="11"/>
  <c r="AF14" i="11"/>
  <c r="S16" i="11"/>
  <c r="R16" i="11"/>
  <c r="O16" i="11"/>
  <c r="N16" i="11"/>
  <c r="X18" i="11"/>
  <c r="X20" i="11"/>
  <c r="S20" i="11"/>
  <c r="R20" i="11"/>
  <c r="Q20" i="11"/>
  <c r="P20" i="11"/>
  <c r="O20" i="11"/>
  <c r="N20" i="11"/>
  <c r="AF20" i="11"/>
  <c r="R24" i="11"/>
  <c r="X26" i="11"/>
  <c r="S26" i="11"/>
  <c r="R26" i="11"/>
  <c r="Q26" i="11"/>
  <c r="P26" i="11"/>
  <c r="O26" i="11"/>
  <c r="N26" i="11"/>
  <c r="AF27" i="11"/>
  <c r="X27" i="11"/>
  <c r="Q27" i="11"/>
  <c r="P27" i="11"/>
  <c r="S28" i="11"/>
  <c r="O28" i="11"/>
  <c r="X33" i="11"/>
  <c r="S33" i="11"/>
  <c r="R33" i="11"/>
  <c r="Q33" i="11"/>
  <c r="P33" i="11"/>
  <c r="O33" i="11"/>
  <c r="N33" i="11"/>
  <c r="P34" i="11"/>
  <c r="Q35" i="11"/>
  <c r="P35" i="11"/>
  <c r="O35" i="11"/>
  <c r="N35" i="11"/>
  <c r="AF36" i="11"/>
  <c r="Q36" i="11"/>
  <c r="AF39" i="11"/>
  <c r="X39" i="11"/>
  <c r="S39" i="11"/>
  <c r="R39" i="11"/>
  <c r="Q39" i="11"/>
  <c r="P39" i="11"/>
  <c r="B35" i="11"/>
  <c r="C35" i="11"/>
  <c r="D39" i="11"/>
  <c r="D35" i="11"/>
  <c r="D33" i="11"/>
  <c r="D31" i="11"/>
  <c r="D21" i="11"/>
  <c r="D13" i="11"/>
  <c r="K39" i="11"/>
  <c r="K35" i="11"/>
  <c r="K33" i="11"/>
  <c r="B20" i="11"/>
  <c r="B10" i="11"/>
  <c r="C28" i="11"/>
  <c r="C26" i="11"/>
  <c r="C20" i="11"/>
  <c r="C16" i="11"/>
  <c r="C14" i="11"/>
  <c r="D36" i="11"/>
  <c r="D20" i="11"/>
  <c r="D14" i="11"/>
  <c r="D4" i="11"/>
  <c r="K40" i="11"/>
  <c r="K34" i="11"/>
  <c r="K20" i="11"/>
  <c r="K18" i="11"/>
  <c r="L20" i="11"/>
  <c r="L28" i="11"/>
  <c r="L36" i="11"/>
  <c r="M13" i="11"/>
  <c r="M21" i="11"/>
  <c r="M31" i="11"/>
  <c r="M33" i="11"/>
  <c r="M35" i="11"/>
  <c r="M39" i="11"/>
  <c r="Y9" i="11"/>
  <c r="Y13" i="11"/>
  <c r="Y35" i="11"/>
  <c r="M20" i="11"/>
  <c r="S3" i="11"/>
  <c r="P9" i="11"/>
  <c r="L13" i="11"/>
  <c r="X13" i="11"/>
  <c r="R13" i="11"/>
  <c r="P11" i="11"/>
  <c r="AA35" i="11"/>
  <c r="AC26" i="11"/>
  <c r="AA33" i="11"/>
  <c r="AA9" i="11"/>
  <c r="Y24" i="11"/>
  <c r="AG27" i="11"/>
  <c r="AC20" i="11"/>
  <c r="AA27" i="11"/>
  <c r="AC16" i="11"/>
  <c r="L35" i="11"/>
  <c r="AG35" i="11"/>
  <c r="AC39" i="11"/>
  <c r="AC14" i="11"/>
  <c r="O8" i="11"/>
  <c r="AG13" i="11"/>
  <c r="AA22" i="11"/>
  <c r="AC13" i="11"/>
  <c r="AG14" i="11"/>
  <c r="AA21" i="11"/>
  <c r="AC36" i="11"/>
  <c r="AA20" i="11"/>
  <c r="Y20" i="11"/>
  <c r="Y27" i="11"/>
  <c r="M27" i="11"/>
  <c r="K27" i="11"/>
  <c r="C27" i="11"/>
  <c r="B27" i="11"/>
  <c r="N34" i="11"/>
  <c r="M3" i="11"/>
  <c r="D27" i="11"/>
  <c r="N27" i="11"/>
  <c r="R27" i="11"/>
  <c r="M38" i="11"/>
  <c r="N38" i="11"/>
  <c r="R38" i="11"/>
  <c r="AA38" i="11"/>
  <c r="K37" i="11"/>
  <c r="N37" i="11"/>
  <c r="R37" i="11"/>
  <c r="L37" i="11"/>
  <c r="B37" i="11"/>
  <c r="O37" i="11"/>
  <c r="O34" i="11"/>
  <c r="R34" i="11"/>
  <c r="Y28" i="11"/>
  <c r="AG28" i="11"/>
  <c r="D28" i="11"/>
  <c r="B28" i="11"/>
  <c r="AF34" i="11"/>
  <c r="N28" i="11"/>
  <c r="R28" i="11"/>
  <c r="S34" i="11"/>
  <c r="K28" i="11"/>
  <c r="P28" i="11"/>
  <c r="X28" i="11"/>
  <c r="L34" i="11"/>
  <c r="AG34" i="11"/>
  <c r="AA28" i="11"/>
  <c r="AA34" i="11"/>
  <c r="M28" i="11"/>
  <c r="K30" i="11"/>
  <c r="X34" i="11"/>
  <c r="AF28" i="11"/>
  <c r="Q28" i="11"/>
  <c r="AG30" i="11"/>
  <c r="M29" i="11"/>
  <c r="AG22" i="11"/>
  <c r="AC27" i="11"/>
  <c r="R23" i="11"/>
  <c r="L23" i="11"/>
  <c r="B25" i="11"/>
  <c r="P23" i="11"/>
  <c r="Q25" i="11"/>
  <c r="M23" i="11"/>
  <c r="K23" i="11"/>
  <c r="AG24" i="11"/>
  <c r="L24" i="11"/>
  <c r="C24" i="11"/>
  <c r="B24" i="11"/>
  <c r="AF24" i="11"/>
  <c r="Q24" i="11"/>
  <c r="AA24" i="11"/>
  <c r="AC24" i="11"/>
  <c r="M24" i="11"/>
  <c r="O24" i="11"/>
  <c r="S24" i="11"/>
  <c r="K24" i="11"/>
  <c r="P24" i="11"/>
  <c r="AG20" i="11"/>
  <c r="AA11" i="11"/>
  <c r="N11" i="11"/>
  <c r="L11" i="11"/>
  <c r="M11" i="11"/>
  <c r="K11" i="11"/>
  <c r="B11" i="11"/>
  <c r="S11" i="11"/>
  <c r="AC11" i="11"/>
  <c r="R11" i="11"/>
  <c r="Y11" i="11"/>
  <c r="D11" i="11"/>
  <c r="AC12" i="11"/>
  <c r="X11" i="11"/>
  <c r="D12" i="11"/>
  <c r="C11" i="11"/>
  <c r="Y3" i="11"/>
  <c r="D3" i="11"/>
  <c r="AG3" i="11"/>
  <c r="R3" i="11"/>
  <c r="AF3" i="11"/>
  <c r="L3" i="11"/>
  <c r="AA16" i="11"/>
  <c r="AA10" i="11"/>
  <c r="AF9" i="11"/>
  <c r="AF17" i="11"/>
  <c r="R9" i="11"/>
  <c r="AF18" i="11"/>
  <c r="C3" i="11"/>
  <c r="AG10" i="11"/>
  <c r="A3" i="11"/>
  <c r="M8" i="11"/>
  <c r="L16" i="11"/>
  <c r="L8" i="11"/>
  <c r="K16" i="11"/>
  <c r="D10" i="11"/>
  <c r="B8" i="11"/>
  <c r="B9" i="11"/>
  <c r="S18" i="11"/>
  <c r="AF16" i="11"/>
  <c r="AC3" i="11"/>
  <c r="AC10" i="11"/>
  <c r="AG18" i="11"/>
  <c r="B19" i="11"/>
  <c r="M17" i="11"/>
  <c r="M9" i="11"/>
  <c r="K10" i="11"/>
  <c r="S9" i="11"/>
  <c r="R19" i="11"/>
  <c r="B3" i="11"/>
  <c r="N3" i="11"/>
  <c r="K3" i="11"/>
  <c r="Y8" i="11"/>
  <c r="AA3" i="11"/>
  <c r="AA8" i="11"/>
  <c r="A7" i="11"/>
  <c r="A8" i="11"/>
  <c r="A9" i="11"/>
  <c r="A10" i="11"/>
  <c r="A11" i="11"/>
  <c r="A12" i="11"/>
  <c r="A13" i="11"/>
  <c r="A14" i="11"/>
  <c r="A15" i="11"/>
  <c r="A18" i="11"/>
  <c r="A20" i="11"/>
  <c r="A28" i="11"/>
  <c r="A30" i="11"/>
  <c r="A31" i="11"/>
  <c r="A33" i="11"/>
  <c r="A34" i="11"/>
  <c r="A35" i="11"/>
  <c r="A37" i="11"/>
  <c r="A38" i="11"/>
  <c r="A39" i="11"/>
  <c r="M10" i="11"/>
  <c r="M15" i="11"/>
  <c r="O10" i="11"/>
  <c r="S10" i="11"/>
  <c r="Q11" i="11"/>
  <c r="AA40" i="11"/>
  <c r="AG8" i="11"/>
  <c r="AF11" i="11"/>
  <c r="AF26" i="11"/>
  <c r="AF33" i="11"/>
  <c r="L33" i="11"/>
  <c r="AA26" i="11"/>
  <c r="AC32" i="11"/>
  <c r="S4" i="11"/>
  <c r="R4" i="11"/>
  <c r="Q4" i="11"/>
  <c r="Y5" i="11"/>
  <c r="A4" i="11"/>
  <c r="AC4" i="11"/>
  <c r="P4" i="11"/>
  <c r="O4" i="11"/>
  <c r="B4" i="11"/>
  <c r="M4" i="11"/>
  <c r="L4" i="11"/>
  <c r="C4" i="11"/>
  <c r="B6" i="11"/>
  <c r="AF4" i="11"/>
  <c r="N4" i="11"/>
  <c r="Y4" i="11"/>
  <c r="AG4" i="11"/>
  <c r="X4" i="11"/>
  <c r="O6" i="11"/>
  <c r="Q6" i="11"/>
  <c r="N5" i="11"/>
  <c r="S5" i="11"/>
  <c r="L5" i="11"/>
  <c r="D5" i="11"/>
  <c r="O5" i="11"/>
  <c r="X5" i="11"/>
  <c r="AF37" i="11"/>
  <c r="P37" i="11"/>
  <c r="X37" i="11"/>
  <c r="AA37" i="11"/>
  <c r="AG37" i="11"/>
  <c r="Y37" i="11"/>
  <c r="AC37" i="11"/>
  <c r="D37" i="11"/>
  <c r="A5" i="11"/>
  <c r="M5" i="11"/>
  <c r="K5" i="11"/>
  <c r="B5" i="11"/>
  <c r="O13" i="11"/>
  <c r="P13" i="11"/>
  <c r="K13" i="11"/>
  <c r="B13" i="11"/>
  <c r="N13" i="11"/>
  <c r="B21" i="11"/>
  <c r="P21" i="11"/>
  <c r="N21" i="11"/>
  <c r="K21" i="11"/>
  <c r="X21" i="11"/>
  <c r="R21" i="11"/>
  <c r="L21" i="11"/>
  <c r="X29" i="11"/>
  <c r="AG29" i="11"/>
  <c r="AC29" i="11"/>
  <c r="S29" i="11"/>
  <c r="N29" i="11"/>
  <c r="A29" i="11"/>
  <c r="M7" i="11"/>
  <c r="Y29" i="11"/>
  <c r="M30" i="11"/>
  <c r="I104" i="8"/>
  <c r="L29" i="11"/>
  <c r="X22" i="11"/>
  <c r="Q22" i="11"/>
  <c r="AF22" i="11"/>
  <c r="S22" i="11"/>
  <c r="L22" i="11"/>
  <c r="P22" i="11"/>
  <c r="M22" i="11"/>
  <c r="O22" i="11"/>
  <c r="N22" i="11"/>
  <c r="D22" i="11"/>
  <c r="R22" i="11"/>
  <c r="C38" i="11"/>
  <c r="D38" i="11"/>
  <c r="Q29" i="11"/>
  <c r="AF6" i="11"/>
  <c r="P14" i="11"/>
  <c r="O14" i="11"/>
  <c r="X14" i="11"/>
  <c r="M14" i="11"/>
  <c r="R14" i="11"/>
  <c r="N14" i="11"/>
  <c r="S14" i="11"/>
  <c r="Y14" i="11"/>
  <c r="Q14" i="11"/>
  <c r="K15" i="11"/>
  <c r="D7" i="11"/>
  <c r="P29" i="11"/>
  <c r="AF31" i="11"/>
  <c r="K31" i="11"/>
  <c r="P31" i="11"/>
  <c r="O31" i="11"/>
  <c r="C31" i="11"/>
  <c r="X31" i="11"/>
  <c r="AG31" i="11"/>
  <c r="Q31" i="11"/>
  <c r="N31" i="11"/>
  <c r="S31" i="11"/>
  <c r="R31" i="11"/>
  <c r="K7" i="11"/>
  <c r="D29" i="11"/>
  <c r="AF7" i="11"/>
  <c r="B15" i="11"/>
  <c r="Y23" i="11"/>
  <c r="A23" i="11"/>
  <c r="X23" i="11"/>
  <c r="S23" i="11"/>
  <c r="N23" i="11"/>
  <c r="AA23" i="11"/>
  <c r="O23" i="11"/>
  <c r="Q23" i="11"/>
  <c r="AC23" i="11"/>
  <c r="O39" i="11"/>
  <c r="AG39" i="11"/>
  <c r="N39" i="11"/>
  <c r="C39" i="11"/>
  <c r="Y7" i="11"/>
  <c r="D24" i="11"/>
  <c r="A24" i="11"/>
  <c r="L40" i="11"/>
  <c r="AF40" i="11"/>
  <c r="C8" i="11"/>
  <c r="D8" i="11"/>
  <c r="S8" i="11"/>
  <c r="R8" i="11"/>
  <c r="X8" i="11"/>
  <c r="AC8" i="11"/>
  <c r="AC33" i="11"/>
  <c r="P7" i="11"/>
  <c r="Q37" i="11"/>
  <c r="C22" i="11"/>
  <c r="N24" i="11"/>
  <c r="Q16" i="11"/>
  <c r="B16" i="11"/>
  <c r="D16" i="11"/>
  <c r="M16" i="11"/>
  <c r="AG33" i="11"/>
  <c r="AF15" i="11"/>
  <c r="P15" i="11"/>
  <c r="L15" i="11"/>
  <c r="AA15" i="11"/>
  <c r="O15" i="11"/>
  <c r="D15" i="11"/>
  <c r="Q15" i="11"/>
  <c r="S25" i="11"/>
  <c r="A25" i="11"/>
  <c r="D32" i="11"/>
  <c r="L32" i="11"/>
  <c r="AG32" i="11"/>
  <c r="M32" i="11"/>
  <c r="C29" i="11"/>
  <c r="M37" i="11"/>
  <c r="AF5" i="11"/>
  <c r="L14" i="11"/>
  <c r="C5" i="11"/>
  <c r="N32" i="11"/>
  <c r="S21" i="11"/>
  <c r="N9" i="11"/>
  <c r="L9" i="11"/>
  <c r="AG9" i="11"/>
  <c r="D9" i="11"/>
  <c r="Q9" i="11"/>
  <c r="K9" i="11"/>
  <c r="X9" i="11"/>
  <c r="N15" i="11"/>
  <c r="D17" i="11"/>
  <c r="C17" i="11"/>
  <c r="R17" i="11"/>
  <c r="Q38" i="11"/>
  <c r="P32" i="11"/>
  <c r="M26" i="11"/>
  <c r="A26" i="11"/>
  <c r="D26" i="11"/>
  <c r="L26" i="11"/>
  <c r="Y26" i="11"/>
  <c r="Y15" i="11"/>
  <c r="R5" i="11"/>
  <c r="AF38" i="11"/>
  <c r="M25" i="11"/>
  <c r="P8" i="11"/>
  <c r="AF29" i="11"/>
  <c r="O7" i="11"/>
  <c r="Y22" i="11"/>
  <c r="A21" i="11"/>
  <c r="AA29" i="11"/>
  <c r="P16" i="11"/>
  <c r="A32" i="11"/>
  <c r="R15" i="11"/>
  <c r="C37" i="11"/>
  <c r="C13" i="11"/>
  <c r="X15" i="11"/>
  <c r="C21" i="11"/>
  <c r="K8" i="11"/>
  <c r="Q32" i="11"/>
  <c r="AG16" i="11"/>
  <c r="Y16" i="11"/>
  <c r="R7" i="11"/>
  <c r="X6" i="11"/>
  <c r="R32" i="11"/>
  <c r="R29" i="11"/>
  <c r="P38" i="11"/>
  <c r="Q5" i="11"/>
  <c r="Y39" i="11"/>
  <c r="B14" i="11"/>
  <c r="B31" i="11"/>
  <c r="S32" i="11"/>
  <c r="AC9" i="11"/>
  <c r="AF23" i="11"/>
  <c r="AC31" i="11"/>
  <c r="AG5" i="11"/>
  <c r="AF13" i="11"/>
  <c r="B33" i="11"/>
  <c r="X32" i="11"/>
  <c r="AF8" i="11"/>
  <c r="K38" i="11"/>
  <c r="Q13" i="11"/>
  <c r="AF21" i="11"/>
  <c r="K26" i="11"/>
  <c r="B39" i="11"/>
  <c r="N7" i="11"/>
  <c r="X7" i="11"/>
  <c r="S7" i="11"/>
  <c r="C7" i="11"/>
  <c r="AC15" i="11"/>
  <c r="C32" i="11"/>
  <c r="O32" i="11"/>
  <c r="AA7" i="11"/>
  <c r="O38" i="11"/>
  <c r="A22" i="11"/>
  <c r="Q8" i="11"/>
  <c r="AA30" i="11"/>
  <c r="L38" i="11"/>
  <c r="AA5" i="11"/>
  <c r="S38" i="11"/>
  <c r="X38" i="11"/>
  <c r="AA39" i="11"/>
  <c r="L7" i="11"/>
  <c r="K14" i="11"/>
  <c r="B29" i="11"/>
  <c r="AC21" i="11"/>
  <c r="AG7" i="11"/>
  <c r="B38" i="11"/>
  <c r="Q7" i="11"/>
  <c r="B23" i="11"/>
  <c r="AC22" i="11"/>
  <c r="Y33" i="11"/>
  <c r="K22" i="11"/>
  <c r="B22" i="11"/>
  <c r="AF32" i="11"/>
  <c r="B7" i="11"/>
  <c r="C23" i="11"/>
  <c r="K29" i="11"/>
  <c r="AC38" i="11"/>
  <c r="AA31" i="11"/>
  <c r="Y31" i="11"/>
  <c r="B26" i="11"/>
  <c r="A16" i="11"/>
  <c r="C15" i="11"/>
  <c r="D23" i="11"/>
  <c r="AG38" i="11"/>
  <c r="O21" i="11"/>
  <c r="AA32" i="11"/>
  <c r="Q21" i="11"/>
  <c r="Y21" i="11"/>
  <c r="K32" i="11"/>
  <c r="B32" i="11"/>
  <c r="R10" i="11"/>
  <c r="C18" i="11"/>
  <c r="P10" i="11"/>
  <c r="L27" i="11"/>
  <c r="S35" i="11"/>
  <c r="Q34" i="11"/>
  <c r="N10" i="11"/>
  <c r="D34" i="11"/>
  <c r="O27" i="11"/>
  <c r="X10" i="11"/>
  <c r="R35" i="11"/>
  <c r="O3" i="11"/>
  <c r="P3" i="11"/>
  <c r="B34" i="11"/>
  <c r="X35" i="11"/>
  <c r="C10" i="11"/>
  <c r="C34" i="11"/>
  <c r="Y34" i="11"/>
  <c r="I107" i="8" l="1"/>
  <c r="X2" i="11"/>
  <c r="Q2" i="11"/>
  <c r="S2" i="11"/>
  <c r="P2" i="11"/>
  <c r="AF2" i="11"/>
  <c r="M2" i="11"/>
  <c r="AC2" i="11"/>
  <c r="O2" i="11"/>
  <c r="B2" i="11"/>
  <c r="L2" i="11"/>
  <c r="AG2" i="11"/>
  <c r="R2" i="11"/>
  <c r="N2" i="11"/>
  <c r="D2" i="11"/>
  <c r="AA2" i="11"/>
  <c r="K2" i="11"/>
  <c r="C2" i="11"/>
  <c r="AG41" i="11"/>
  <c r="Q41" i="11"/>
  <c r="AF41" i="11"/>
  <c r="I103" i="8"/>
  <c r="I106" i="8" s="1"/>
  <c r="B41" i="11"/>
  <c r="L30" i="11"/>
  <c r="X30" i="11"/>
  <c r="K17" i="11"/>
  <c r="O17" i="11"/>
  <c r="C41" i="11"/>
  <c r="AF25" i="11"/>
  <c r="L25" i="11"/>
  <c r="B40" i="11"/>
  <c r="D40" i="11"/>
  <c r="R40" i="11"/>
  <c r="N30" i="11"/>
  <c r="S30" i="11"/>
  <c r="D6" i="11"/>
  <c r="N6" i="11"/>
  <c r="R6" i="11"/>
  <c r="N18" i="11"/>
  <c r="A41" i="11"/>
  <c r="P19" i="11"/>
  <c r="K19" i="11"/>
  <c r="AC18" i="11"/>
  <c r="AC19" i="11"/>
  <c r="O19" i="11"/>
  <c r="Y19" i="11"/>
  <c r="L17" i="11"/>
  <c r="N12" i="11"/>
  <c r="Y12" i="11"/>
  <c r="M12" i="11"/>
  <c r="Q12" i="11"/>
  <c r="B12" i="11"/>
  <c r="AG25" i="11"/>
  <c r="Q30" i="11"/>
  <c r="AC40" i="11"/>
  <c r="Y17" i="11"/>
  <c r="B36" i="11"/>
  <c r="K41" i="11"/>
  <c r="D41" i="11"/>
  <c r="O41" i="11"/>
  <c r="S41" i="11"/>
  <c r="O40" i="11"/>
  <c r="O36" i="11"/>
  <c r="S36" i="11"/>
  <c r="Y18" i="11"/>
  <c r="AF19" i="11"/>
  <c r="AA41" i="11"/>
  <c r="Y6" i="11"/>
  <c r="P25" i="11"/>
  <c r="AA17" i="11"/>
  <c r="M40" i="11"/>
  <c r="D30" i="11"/>
  <c r="P30" i="11"/>
  <c r="AC6" i="11"/>
  <c r="Q17" i="11"/>
  <c r="P17" i="11"/>
  <c r="AC41" i="11"/>
  <c r="Y25" i="11"/>
  <c r="AG40" i="11"/>
  <c r="P40" i="11"/>
  <c r="X40" i="11"/>
  <c r="C6" i="11"/>
  <c r="B30" i="11"/>
  <c r="R30" i="11"/>
  <c r="A6" i="11"/>
  <c r="AA6" i="11"/>
  <c r="P6" i="11"/>
  <c r="L6" i="11"/>
  <c r="L18" i="11"/>
  <c r="A40" i="11"/>
  <c r="A36" i="11"/>
  <c r="A19" i="11"/>
  <c r="AC17" i="11"/>
  <c r="S19" i="11"/>
  <c r="B17" i="11"/>
  <c r="D18" i="11"/>
  <c r="N19" i="11"/>
  <c r="C19" i="11"/>
  <c r="N17" i="11"/>
  <c r="S12" i="11"/>
  <c r="X12" i="11"/>
  <c r="X25" i="11"/>
  <c r="O25" i="11"/>
  <c r="K12" i="11"/>
  <c r="Y36" i="11"/>
  <c r="X19" i="11"/>
  <c r="M36" i="11"/>
  <c r="L12" i="11"/>
  <c r="K36" i="11"/>
  <c r="C36" i="11"/>
  <c r="P41" i="11"/>
  <c r="X41" i="11"/>
  <c r="P36" i="11"/>
  <c r="X36" i="11"/>
  <c r="P18" i="11"/>
  <c r="R12" i="11"/>
  <c r="AG6" i="11"/>
  <c r="AA12" i="11"/>
  <c r="S17" i="11"/>
  <c r="Q18" i="11"/>
  <c r="Q19" i="11"/>
  <c r="AA25" i="11"/>
  <c r="Y30" i="11"/>
  <c r="AA36" i="11"/>
  <c r="Y40" i="11"/>
  <c r="L41" i="11"/>
  <c r="A17" i="11"/>
  <c r="AC25" i="11"/>
  <c r="C40" i="11"/>
  <c r="R25" i="11"/>
  <c r="O30" i="11"/>
  <c r="K6" i="11"/>
  <c r="X17" i="11"/>
  <c r="Y41" i="11"/>
  <c r="C25" i="11"/>
  <c r="K25" i="11"/>
  <c r="S40" i="11"/>
  <c r="Q40" i="11"/>
  <c r="C30" i="11"/>
  <c r="AC30" i="11"/>
  <c r="M6" i="11"/>
  <c r="AG19" i="11"/>
  <c r="R18" i="11"/>
  <c r="AA18" i="11"/>
  <c r="M19" i="11"/>
  <c r="L19" i="11"/>
  <c r="AA19" i="11"/>
  <c r="O18" i="11"/>
  <c r="B18" i="11"/>
  <c r="AF12" i="11"/>
  <c r="AG12" i="11"/>
  <c r="O12" i="11"/>
  <c r="P12" i="11"/>
  <c r="AG36" i="11"/>
  <c r="N25" i="11"/>
  <c r="M41" i="11"/>
  <c r="N41" i="11"/>
  <c r="N36" i="11"/>
</calcChain>
</file>

<file path=xl/sharedStrings.xml><?xml version="1.0" encoding="utf-8"?>
<sst xmlns="http://schemas.openxmlformats.org/spreadsheetml/2006/main" count="337" uniqueCount="212">
  <si>
    <t>郵便番号</t>
    <rPh sb="0" eb="4">
      <t>ユウビンバンゴウ</t>
    </rPh>
    <phoneticPr fontId="3"/>
  </si>
  <si>
    <t>都道府県</t>
    <rPh sb="0" eb="4">
      <t>トドウフケン</t>
    </rPh>
    <phoneticPr fontId="3"/>
  </si>
  <si>
    <t>ビル名</t>
    <rPh sb="2" eb="3">
      <t>メイ</t>
    </rPh>
    <phoneticPr fontId="3"/>
  </si>
  <si>
    <t>勤務先名称</t>
    <rPh sb="0" eb="3">
      <t>キンムサキ</t>
    </rPh>
    <rPh sb="3" eb="5">
      <t>メイショウ</t>
    </rPh>
    <phoneticPr fontId="3"/>
  </si>
  <si>
    <t>ＴＥＬ</t>
  </si>
  <si>
    <t>送金予定日</t>
    <rPh sb="0" eb="2">
      <t>ソウキン</t>
    </rPh>
    <rPh sb="2" eb="5">
      <t>ヨテイビ</t>
    </rPh>
    <phoneticPr fontId="3"/>
  </si>
  <si>
    <t>請求書発行</t>
    <rPh sb="0" eb="3">
      <t>セイキュウショ</t>
    </rPh>
    <rPh sb="3" eb="5">
      <t>ハッコウ</t>
    </rPh>
    <phoneticPr fontId="3"/>
  </si>
  <si>
    <t>領収証発行</t>
    <rPh sb="0" eb="3">
      <t>リョウシュウショウ</t>
    </rPh>
    <rPh sb="3" eb="5">
      <t>ハッコウ</t>
    </rPh>
    <phoneticPr fontId="3"/>
  </si>
  <si>
    <t>氏名</t>
    <rPh sb="0" eb="2">
      <t>シメイ</t>
    </rPh>
    <phoneticPr fontId="2"/>
  </si>
  <si>
    <t>参加者2</t>
    <rPh sb="0" eb="3">
      <t>サンカシャ</t>
    </rPh>
    <phoneticPr fontId="2"/>
  </si>
  <si>
    <t>参加者3</t>
    <rPh sb="0" eb="3">
      <t>サンカシャ</t>
    </rPh>
    <phoneticPr fontId="2"/>
  </si>
  <si>
    <t>参加者4</t>
    <rPh sb="0" eb="3">
      <t>サンカシャ</t>
    </rPh>
    <phoneticPr fontId="2"/>
  </si>
  <si>
    <t>参加者5</t>
    <rPh sb="0" eb="3">
      <t>サンカシャ</t>
    </rPh>
    <phoneticPr fontId="2"/>
  </si>
  <si>
    <t>参加者6</t>
    <rPh sb="0" eb="3">
      <t>サンカシャ</t>
    </rPh>
    <phoneticPr fontId="2"/>
  </si>
  <si>
    <t>参加者7</t>
    <rPh sb="0" eb="3">
      <t>サンカシャ</t>
    </rPh>
    <phoneticPr fontId="2"/>
  </si>
  <si>
    <t>参加者8</t>
    <rPh sb="0" eb="3">
      <t>サンカシャ</t>
    </rPh>
    <phoneticPr fontId="2"/>
  </si>
  <si>
    <t>参加者9</t>
    <rPh sb="0" eb="3">
      <t>サンカシャ</t>
    </rPh>
    <phoneticPr fontId="2"/>
  </si>
  <si>
    <t>参加者10</t>
    <rPh sb="0" eb="3">
      <t>サンカシャ</t>
    </rPh>
    <phoneticPr fontId="2"/>
  </si>
  <si>
    <t>見本</t>
    <rPh sb="0" eb="2">
      <t>ミホン</t>
    </rPh>
    <phoneticPr fontId="2"/>
  </si>
  <si>
    <t>太郎</t>
    <rPh sb="0" eb="2">
      <t>タロウ</t>
    </rPh>
    <phoneticPr fontId="2"/>
  </si>
  <si>
    <t>次郎</t>
    <rPh sb="0" eb="2">
      <t>ジロウ</t>
    </rPh>
    <phoneticPr fontId="2"/>
  </si>
  <si>
    <t>三郎</t>
    <rPh sb="0" eb="2">
      <t>サブロウ</t>
    </rPh>
    <phoneticPr fontId="2"/>
  </si>
  <si>
    <t>五郎</t>
    <rPh sb="0" eb="2">
      <t>ゴロウ</t>
    </rPh>
    <phoneticPr fontId="2"/>
  </si>
  <si>
    <t>勤務先名：株）見本ＩＴソリューションズ</t>
    <rPh sb="0" eb="3">
      <t>キンムサキ</t>
    </rPh>
    <rPh sb="3" eb="4">
      <t>メイ</t>
    </rPh>
    <phoneticPr fontId="3"/>
  </si>
  <si>
    <t>部署名：経営企画室</t>
    <rPh sb="0" eb="1">
      <t>ブ</t>
    </rPh>
    <rPh sb="1" eb="3">
      <t>ショメイ</t>
    </rPh>
    <rPh sb="4" eb="6">
      <t>ケイエイ</t>
    </rPh>
    <rPh sb="6" eb="9">
      <t>キカクシツ</t>
    </rPh>
    <phoneticPr fontId="3"/>
  </si>
  <si>
    <t>送金者名（カナ）</t>
    <rPh sb="0" eb="2">
      <t>ソウキン</t>
    </rPh>
    <rPh sb="2" eb="3">
      <t>シャ</t>
    </rPh>
    <rPh sb="3" eb="4">
      <t>メイ</t>
    </rPh>
    <phoneticPr fontId="3"/>
  </si>
  <si>
    <t>東京都</t>
    <rPh sb="0" eb="3">
      <t>トウキョウト</t>
    </rPh>
    <phoneticPr fontId="2"/>
  </si>
  <si>
    <t>入力例はこちら</t>
    <rPh sb="0" eb="2">
      <t>ニュウリョク</t>
    </rPh>
    <rPh sb="2" eb="3">
      <t>レイ</t>
    </rPh>
    <phoneticPr fontId="2"/>
  </si>
  <si>
    <t>ご担当者名</t>
    <rPh sb="1" eb="4">
      <t>タントウシャ</t>
    </rPh>
    <rPh sb="4" eb="5">
      <t>メイ</t>
    </rPh>
    <phoneticPr fontId="2"/>
  </si>
  <si>
    <t>お申込日</t>
    <rPh sb="1" eb="4">
      <t>モウシコミビ</t>
    </rPh>
    <phoneticPr fontId="2"/>
  </si>
  <si>
    <t>1000252003C</t>
  </si>
  <si>
    <t>1000252004C</t>
  </si>
  <si>
    <t>1000252005C</t>
  </si>
  <si>
    <t>見本太郎</t>
    <rPh sb="0" eb="2">
      <t>ミホン</t>
    </rPh>
    <rPh sb="2" eb="4">
      <t>タロウ</t>
    </rPh>
    <phoneticPr fontId="3"/>
  </si>
  <si>
    <t>出席</t>
  </si>
  <si>
    <t>ご連絡先</t>
    <rPh sb="1" eb="4">
      <t>レンラクサキ</t>
    </rPh>
    <phoneticPr fontId="3"/>
  </si>
  <si>
    <t>黄色背景のセルにご入力ください。</t>
    <rPh sb="0" eb="2">
      <t>キイロ</t>
    </rPh>
    <rPh sb="2" eb="4">
      <t>ハイケイ</t>
    </rPh>
    <rPh sb="9" eb="11">
      <t>ニュウリョク</t>
    </rPh>
    <phoneticPr fontId="2"/>
  </si>
  <si>
    <t>カ）ミホンＩＴソリユーシヨンズ</t>
    <phoneticPr fontId="2"/>
  </si>
  <si>
    <t>希望する</t>
  </si>
  <si>
    <t>希望しない</t>
  </si>
  <si>
    <t>月</t>
    <rPh sb="0" eb="1">
      <t>ツキ</t>
    </rPh>
    <phoneticPr fontId="2"/>
  </si>
  <si>
    <t>日</t>
    <rPh sb="0" eb="1">
      <t>ニチ</t>
    </rPh>
    <phoneticPr fontId="2"/>
  </si>
  <si>
    <t>市区町村 番地</t>
    <rPh sb="0" eb="2">
      <t>シク</t>
    </rPh>
    <rPh sb="2" eb="4">
      <t>チョウソン</t>
    </rPh>
    <rPh sb="5" eb="7">
      <t>バンチ</t>
    </rPh>
    <phoneticPr fontId="3"/>
  </si>
  <si>
    <t>参加者11</t>
    <rPh sb="0" eb="3">
      <t>サンカシャ</t>
    </rPh>
    <phoneticPr fontId="2"/>
  </si>
  <si>
    <t>参加者12</t>
    <rPh sb="0" eb="3">
      <t>サンカシャ</t>
    </rPh>
    <phoneticPr fontId="2"/>
  </si>
  <si>
    <t>参加者13</t>
    <rPh sb="0" eb="3">
      <t>サンカシャ</t>
    </rPh>
    <phoneticPr fontId="2"/>
  </si>
  <si>
    <t>参加者14</t>
    <rPh sb="0" eb="3">
      <t>サンカシャ</t>
    </rPh>
    <phoneticPr fontId="2"/>
  </si>
  <si>
    <t>参加者15</t>
    <rPh sb="0" eb="3">
      <t>サンカシャ</t>
    </rPh>
    <phoneticPr fontId="2"/>
  </si>
  <si>
    <t>参加者16</t>
    <rPh sb="0" eb="3">
      <t>サンカシャ</t>
    </rPh>
    <phoneticPr fontId="2"/>
  </si>
  <si>
    <t>参加者17</t>
    <rPh sb="0" eb="3">
      <t>サンカシャ</t>
    </rPh>
    <phoneticPr fontId="2"/>
  </si>
  <si>
    <t>参加者18</t>
    <rPh sb="0" eb="3">
      <t>サンカシャ</t>
    </rPh>
    <phoneticPr fontId="2"/>
  </si>
  <si>
    <t>参加者19</t>
    <rPh sb="0" eb="3">
      <t>サンカシャ</t>
    </rPh>
    <phoneticPr fontId="2"/>
  </si>
  <si>
    <t>参加者20</t>
    <rPh sb="0" eb="3">
      <t>サンカシャ</t>
    </rPh>
    <phoneticPr fontId="2"/>
  </si>
  <si>
    <t>参加者21</t>
    <rPh sb="0" eb="3">
      <t>サンカシャ</t>
    </rPh>
    <phoneticPr fontId="2"/>
  </si>
  <si>
    <t>参加者22</t>
    <rPh sb="0" eb="3">
      <t>サンカシャ</t>
    </rPh>
    <phoneticPr fontId="2"/>
  </si>
  <si>
    <t>参加者23</t>
    <rPh sb="0" eb="3">
      <t>サンカシャ</t>
    </rPh>
    <phoneticPr fontId="2"/>
  </si>
  <si>
    <t>参加者24</t>
    <rPh sb="0" eb="3">
      <t>サンカシャ</t>
    </rPh>
    <phoneticPr fontId="2"/>
  </si>
  <si>
    <t>参加者25</t>
    <rPh sb="0" eb="3">
      <t>サンカシャ</t>
    </rPh>
    <phoneticPr fontId="2"/>
  </si>
  <si>
    <t>参加者26</t>
    <rPh sb="0" eb="3">
      <t>サンカシャ</t>
    </rPh>
    <phoneticPr fontId="2"/>
  </si>
  <si>
    <t>参加者27</t>
    <rPh sb="0" eb="3">
      <t>サンカシャ</t>
    </rPh>
    <phoneticPr fontId="2"/>
  </si>
  <si>
    <t>参加者28</t>
    <rPh sb="0" eb="3">
      <t>サンカシャ</t>
    </rPh>
    <phoneticPr fontId="2"/>
  </si>
  <si>
    <t>参加者29</t>
    <rPh sb="0" eb="3">
      <t>サンカシャ</t>
    </rPh>
    <phoneticPr fontId="2"/>
  </si>
  <si>
    <t>参加者30</t>
    <rPh sb="0" eb="3">
      <t>サンカシャ</t>
    </rPh>
    <phoneticPr fontId="2"/>
  </si>
  <si>
    <t>参加者31</t>
    <rPh sb="0" eb="3">
      <t>サンカシャ</t>
    </rPh>
    <phoneticPr fontId="2"/>
  </si>
  <si>
    <t>参加者32</t>
    <rPh sb="0" eb="3">
      <t>サンカシャ</t>
    </rPh>
    <phoneticPr fontId="2"/>
  </si>
  <si>
    <t>参加者33</t>
    <rPh sb="0" eb="3">
      <t>サンカシャ</t>
    </rPh>
    <phoneticPr fontId="2"/>
  </si>
  <si>
    <t>参加者34</t>
    <rPh sb="0" eb="3">
      <t>サンカシャ</t>
    </rPh>
    <phoneticPr fontId="2"/>
  </si>
  <si>
    <t>参加者35</t>
    <rPh sb="0" eb="3">
      <t>サンカシャ</t>
    </rPh>
    <phoneticPr fontId="2"/>
  </si>
  <si>
    <t>参加者36</t>
    <rPh sb="0" eb="3">
      <t>サンカシャ</t>
    </rPh>
    <phoneticPr fontId="2"/>
  </si>
  <si>
    <t>参加者37</t>
    <rPh sb="0" eb="3">
      <t>サンカシャ</t>
    </rPh>
    <phoneticPr fontId="2"/>
  </si>
  <si>
    <t>参加者38</t>
    <rPh sb="0" eb="3">
      <t>サンカシャ</t>
    </rPh>
    <phoneticPr fontId="2"/>
  </si>
  <si>
    <t>参加者39</t>
    <rPh sb="0" eb="3">
      <t>サンカシャ</t>
    </rPh>
    <phoneticPr fontId="2"/>
  </si>
  <si>
    <t>参加者40</t>
    <rPh sb="0" eb="3">
      <t>サンカシャ</t>
    </rPh>
    <phoneticPr fontId="2"/>
  </si>
  <si>
    <t>ミホン</t>
    <phoneticPr fontId="2"/>
  </si>
  <si>
    <t>タロウ</t>
    <phoneticPr fontId="2"/>
  </si>
  <si>
    <t>ジロウ</t>
    <phoneticPr fontId="2"/>
  </si>
  <si>
    <t>シロウ</t>
    <phoneticPr fontId="2"/>
  </si>
  <si>
    <t>ゴロウ</t>
    <phoneticPr fontId="2"/>
  </si>
  <si>
    <t>参加者1</t>
    <rPh sb="0" eb="3">
      <t>サンカシャ</t>
    </rPh>
    <phoneticPr fontId="2"/>
  </si>
  <si>
    <t>請求書発行宛名：</t>
    <phoneticPr fontId="2"/>
  </si>
  <si>
    <t>ご担当者
ﾒｰﾙｱﾄﾞﾚｽ</t>
    <phoneticPr fontId="2"/>
  </si>
  <si>
    <t>交流会</t>
    <rPh sb="0" eb="3">
      <t>コウリュウカイ</t>
    </rPh>
    <phoneticPr fontId="2"/>
  </si>
  <si>
    <t>連絡用メール
アドレス</t>
    <rPh sb="0" eb="3">
      <t>レンラクヨウ</t>
    </rPh>
    <phoneticPr fontId="2"/>
  </si>
  <si>
    <t>ＩＴＣ認定番号
　（半角11桁）
※ﾎﾟｲﾝﾄ付与の
対象となります</t>
    <rPh sb="3" eb="5">
      <t>ニンテイ</t>
    </rPh>
    <rPh sb="5" eb="6">
      <t>バン</t>
    </rPh>
    <rPh sb="6" eb="7">
      <t>ゴウ</t>
    </rPh>
    <rPh sb="10" eb="12">
      <t>ハンカク</t>
    </rPh>
    <rPh sb="14" eb="15">
      <t>ケタ</t>
    </rPh>
    <rPh sb="23" eb="25">
      <t>フヨ</t>
    </rPh>
    <rPh sb="27" eb="29">
      <t>タイショウ</t>
    </rPh>
    <phoneticPr fontId="2"/>
  </si>
  <si>
    <t>ｶﾝﾌｧﾚﾝｽ</t>
    <phoneticPr fontId="2"/>
  </si>
  <si>
    <t>姓（全角カナ）</t>
    <phoneticPr fontId="2"/>
  </si>
  <si>
    <t>名（全角カナ）</t>
    <phoneticPr fontId="2"/>
  </si>
  <si>
    <t>姓（漢字）</t>
    <rPh sb="2" eb="4">
      <t>カンジ</t>
    </rPh>
    <phoneticPr fontId="2"/>
  </si>
  <si>
    <t>名（漢字）</t>
    <rPh sb="2" eb="4">
      <t>カンジ</t>
    </rPh>
    <phoneticPr fontId="2"/>
  </si>
  <si>
    <t>id</t>
  </si>
  <si>
    <t>date</t>
  </si>
  <si>
    <t>remotehost</t>
  </si>
  <si>
    <t>useragent</t>
  </si>
  <si>
    <t>kana1</t>
  </si>
  <si>
    <t>kana2</t>
  </si>
  <si>
    <t>name1</t>
  </si>
  <si>
    <t>name2</t>
  </si>
  <si>
    <t>kaiinid</t>
  </si>
  <si>
    <t>認定番号</t>
  </si>
  <si>
    <t>soufusaki</t>
  </si>
  <si>
    <t>kinmusaki</t>
  </si>
  <si>
    <t>busho</t>
  </si>
  <si>
    <t>hyouji</t>
  </si>
  <si>
    <t>zip</t>
  </si>
  <si>
    <t>address1</t>
  </si>
  <si>
    <t>address2</t>
  </si>
  <si>
    <t>address3</t>
  </si>
  <si>
    <t>tel</t>
  </si>
  <si>
    <t>ap_1cf</t>
  </si>
  <si>
    <t>ap_1re</t>
  </si>
  <si>
    <t>ap_2cfam</t>
  </si>
  <si>
    <t>ap_2cfpm</t>
  </si>
  <si>
    <t>soukinsha</t>
  </si>
  <si>
    <t>soukin_mon</t>
  </si>
  <si>
    <t>soukin_day</t>
  </si>
  <si>
    <t>seikyusho</t>
  </si>
  <si>
    <t>seikyuatena</t>
  </si>
  <si>
    <t>ryoushushou</t>
  </si>
  <si>
    <t>ryoushuatena</t>
  </si>
  <si>
    <t>email1</t>
  </si>
  <si>
    <t>sankaryou</t>
  </si>
  <si>
    <t>下記の条件をすべて満たした場合、団体参加費が適用されます。</t>
  </si>
  <si>
    <t>団体で参加される場合は、次の手順でお申し込み下さい。</t>
  </si>
  <si>
    <t>1. 参加申込</t>
  </si>
  <si>
    <t>ご記入の際は以下にご注意下さい。</t>
  </si>
  <si>
    <t>ITC認定者以外の方は認定番号の欄を空白にして下さい。</t>
  </si>
  <si>
    <t>(a)ITC認定者の方は、認定番号をご入力下さい。</t>
    <phoneticPr fontId="2"/>
  </si>
  <si>
    <t>(b) キャンセル者の取り扱いは一般の申込みに基きます。</t>
    <rPh sb="16" eb="18">
      <t>イッパン</t>
    </rPh>
    <rPh sb="19" eb="21">
      <t>モウシコ</t>
    </rPh>
    <rPh sb="23" eb="24">
      <t>モト</t>
    </rPh>
    <phoneticPr fontId="2"/>
  </si>
  <si>
    <t>　4. 窓口担当者様が、「参加申込確認メール」を参加者様全員に転送して頂けること。</t>
    <rPh sb="9" eb="10">
      <t>サマ</t>
    </rPh>
    <rPh sb="27" eb="28">
      <t>サマ</t>
    </rPh>
    <rPh sb="35" eb="36">
      <t>イタダ</t>
    </rPh>
    <phoneticPr fontId="2"/>
  </si>
  <si>
    <t>　3. 参加料お支払いは、参加者全員の合計金額を一括してお支払い頂けること。</t>
    <rPh sb="4" eb="7">
      <t>サンカリョウ</t>
    </rPh>
    <rPh sb="8" eb="10">
      <t>シハラ</t>
    </rPh>
    <rPh sb="13" eb="16">
      <t>サンカシャ</t>
    </rPh>
    <rPh sb="16" eb="18">
      <t>ゼンイン</t>
    </rPh>
    <rPh sb="19" eb="21">
      <t>ゴウケイ</t>
    </rPh>
    <rPh sb="21" eb="23">
      <t>キンガク</t>
    </rPh>
    <rPh sb="24" eb="26">
      <t>イッカツ</t>
    </rPh>
    <rPh sb="29" eb="31">
      <t>シハラ</t>
    </rPh>
    <rPh sb="32" eb="33">
      <t>イタダ</t>
    </rPh>
    <phoneticPr fontId="2"/>
  </si>
  <si>
    <t>3. 参加申込確認メールの参加者様への転送</t>
    <rPh sb="3" eb="5">
      <t>サンカ</t>
    </rPh>
    <rPh sb="5" eb="7">
      <t>モウシコミ</t>
    </rPh>
    <rPh sb="7" eb="9">
      <t>カクニン</t>
    </rPh>
    <rPh sb="13" eb="17">
      <t>サンカシャサマ</t>
    </rPh>
    <rPh sb="19" eb="21">
      <t>テンソウ</t>
    </rPh>
    <phoneticPr fontId="2"/>
  </si>
  <si>
    <t>4. 参加料お支払い</t>
    <phoneticPr fontId="2"/>
  </si>
  <si>
    <t>5. お支払いご連絡</t>
    <phoneticPr fontId="2"/>
  </si>
  <si>
    <t>　1. 窓口担当者様を置いて頂き、各参加者様への連絡等を行っていただけること。</t>
    <rPh sb="9" eb="10">
      <t>サマ</t>
    </rPh>
    <rPh sb="17" eb="18">
      <t>カク</t>
    </rPh>
    <rPh sb="18" eb="21">
      <t>サンカシャ</t>
    </rPh>
    <rPh sb="21" eb="22">
      <t>サマ</t>
    </rPh>
    <rPh sb="24" eb="26">
      <t>レンラク</t>
    </rPh>
    <rPh sb="26" eb="27">
      <t>トウ</t>
    </rPh>
    <rPh sb="28" eb="29">
      <t>オコナ</t>
    </rPh>
    <phoneticPr fontId="2"/>
  </si>
  <si>
    <t>株）見本ＩＴソリューションズ</t>
    <phoneticPr fontId="2"/>
  </si>
  <si>
    <t>1000252001C</t>
    <phoneticPr fontId="2"/>
  </si>
  <si>
    <t>1000252002C</t>
    <phoneticPr fontId="2"/>
  </si>
  <si>
    <t>参加料は合計金額を一括してお支払いください。</t>
    <phoneticPr fontId="2"/>
  </si>
  <si>
    <r>
      <rPr>
        <b/>
        <sz val="11"/>
        <rFont val="ＭＳ 明朝"/>
        <family val="1"/>
        <charset val="128"/>
      </rPr>
      <t>お申込内容</t>
    </r>
    <r>
      <rPr>
        <b/>
        <sz val="9"/>
        <rFont val="ＭＳ 明朝"/>
        <family val="1"/>
        <charset val="128"/>
      </rPr>
      <t xml:space="preserve">
</t>
    </r>
    <r>
      <rPr>
        <sz val="9"/>
        <rFont val="ＭＳ 明朝"/>
        <family val="1"/>
        <charset val="128"/>
      </rPr>
      <t>・1日目に参加される方は「出席」をご選択ください。
・2日目に参加される方は「出席」をご選択ください。
・1日目交流会は、1日目ｶﾝﾌｧﾚﾝｽ参加の方のみです。</t>
    </r>
    <rPh sb="20" eb="22">
      <t>シュッセキ</t>
    </rPh>
    <rPh sb="25" eb="27">
      <t>センタク</t>
    </rPh>
    <rPh sb="46" eb="48">
      <t>シュッセキ</t>
    </rPh>
    <rPh sb="51" eb="53">
      <t>センタク</t>
    </rPh>
    <rPh sb="63" eb="66">
      <t>コウリュウカイ</t>
    </rPh>
    <phoneticPr fontId="2"/>
  </si>
  <si>
    <t>　2. 届出組織・法人等の団体に所属する人が、その団体として5名以上で申込んで頂けること。</t>
    <rPh sb="4" eb="6">
      <t>トドケデ</t>
    </rPh>
    <rPh sb="6" eb="8">
      <t>ソシキ</t>
    </rPh>
    <rPh sb="11" eb="12">
      <t>トウ</t>
    </rPh>
    <rPh sb="39" eb="40">
      <t>イタダ</t>
    </rPh>
    <phoneticPr fontId="2"/>
  </si>
  <si>
    <t>通常</t>
    <rPh sb="0" eb="2">
      <t>ツウジョウ</t>
    </rPh>
    <phoneticPr fontId="2"/>
  </si>
  <si>
    <t>早割</t>
    <rPh sb="0" eb="2">
      <t>ハヤワリ</t>
    </rPh>
    <phoneticPr fontId="2"/>
  </si>
  <si>
    <t>小計</t>
    <rPh sb="0" eb="2">
      <t>ショウケイ</t>
    </rPh>
    <phoneticPr fontId="2"/>
  </si>
  <si>
    <t>請求書発行手数料</t>
    <rPh sb="0" eb="3">
      <t>セイキュウショ</t>
    </rPh>
    <rPh sb="3" eb="5">
      <t>ハッコウ</t>
    </rPh>
    <rPh sb="5" eb="8">
      <t>テスウリョウ</t>
    </rPh>
    <phoneticPr fontId="2"/>
  </si>
  <si>
    <t>合計</t>
    <rPh sb="0" eb="2">
      <t>ゴウケイ</t>
    </rPh>
    <phoneticPr fontId="2"/>
  </si>
  <si>
    <t>届出組織・団体申込み</t>
    <rPh sb="0" eb="2">
      <t>トドケデ</t>
    </rPh>
    <rPh sb="2" eb="4">
      <t>ソシキ</t>
    </rPh>
    <rPh sb="7" eb="9">
      <t>モウシコ</t>
    </rPh>
    <phoneticPr fontId="2"/>
  </si>
  <si>
    <t>届出組織・団体参加費（消費税込み）
一人当たり</t>
    <rPh sb="0" eb="2">
      <t>トドケデ</t>
    </rPh>
    <rPh sb="2" eb="4">
      <t>ソシキ</t>
    </rPh>
    <phoneticPr fontId="2"/>
  </si>
  <si>
    <t>それぞれの参加者がご希望するお申込内容をお選び下さい。団体内で統一されている必要はありません。</t>
    <phoneticPr fontId="2"/>
  </si>
  <si>
    <t>尚、代理出席を設定できないキャンセル者が出て5名を割った場合、上表の団体参加料金が適用されなくなりますのでご注意下さい。</t>
    <rPh sb="0" eb="1">
      <t>ナオ</t>
    </rPh>
    <rPh sb="2" eb="4">
      <t>ダイリ</t>
    </rPh>
    <rPh sb="4" eb="6">
      <t>シュッセキ</t>
    </rPh>
    <rPh sb="7" eb="9">
      <t>セッテイ</t>
    </rPh>
    <phoneticPr fontId="2"/>
  </si>
  <si>
    <t>hayawari</t>
    <phoneticPr fontId="2"/>
  </si>
  <si>
    <t>早割り期間 9月30日まで</t>
    <rPh sb="0" eb="1">
      <t>ハヤ</t>
    </rPh>
    <rPh sb="1" eb="2">
      <t>ワ</t>
    </rPh>
    <rPh sb="3" eb="5">
      <t>キカン</t>
    </rPh>
    <rPh sb="7" eb="8">
      <t>ガツ</t>
    </rPh>
    <rPh sb="10" eb="11">
      <t>ニチ</t>
    </rPh>
    <phoneticPr fontId="2"/>
  </si>
  <si>
    <t>（早割の方は、9月30日までにご送金ください。）</t>
    <rPh sb="1" eb="3">
      <t>ハヤワリ</t>
    </rPh>
    <rPh sb="4" eb="5">
      <t>カタ</t>
    </rPh>
    <phoneticPr fontId="2"/>
  </si>
  <si>
    <t>サブロウ</t>
    <phoneticPr fontId="2"/>
  </si>
  <si>
    <t>mihon@itc.or.jp</t>
    <phoneticPr fontId="3"/>
  </si>
  <si>
    <t>希望トラック</t>
    <rPh sb="0" eb="2">
      <t>キボウ</t>
    </rPh>
    <phoneticPr fontId="2"/>
  </si>
  <si>
    <t>→希望する場合、下欄「領収証発行宛名」の入力をお願いします。</t>
    <rPh sb="11" eb="14">
      <t>リョウシュウショウ</t>
    </rPh>
    <rPh sb="14" eb="16">
      <t>ハッコウ</t>
    </rPh>
    <phoneticPr fontId="2"/>
  </si>
  <si>
    <t>領収証発行宛名：</t>
    <rPh sb="2" eb="3">
      <t>ショウ</t>
    </rPh>
    <phoneticPr fontId="2"/>
  </si>
  <si>
    <t>セミナー</t>
    <phoneticPr fontId="2"/>
  </si>
  <si>
    <t>ワークショップ</t>
    <phoneticPr fontId="2"/>
  </si>
  <si>
    <t>希望コース</t>
    <rPh sb="0" eb="2">
      <t>キボウ</t>
    </rPh>
    <phoneticPr fontId="2"/>
  </si>
  <si>
    <r>
      <t>→希望する場合、下欄「請求書発行宛名」の入力をお願いします。</t>
    </r>
    <r>
      <rPr>
        <b/>
        <sz val="9"/>
        <color indexed="10"/>
        <rFont val="ＭＳ 明朝"/>
        <family val="1"/>
        <charset val="128"/>
      </rPr>
      <t>別途発行手数料として1000円申し受けます。</t>
    </r>
    <rPh sb="1" eb="3">
      <t>キボウ</t>
    </rPh>
    <rPh sb="5" eb="7">
      <t>バアイ</t>
    </rPh>
    <rPh sb="8" eb="9">
      <t>シタ</t>
    </rPh>
    <rPh sb="9" eb="10">
      <t>ラン</t>
    </rPh>
    <rPh sb="11" eb="14">
      <t>セイキュウショ</t>
    </rPh>
    <rPh sb="14" eb="16">
      <t>ハッコウ</t>
    </rPh>
    <rPh sb="16" eb="18">
      <t>アテナ</t>
    </rPh>
    <rPh sb="20" eb="22">
      <t>ニュウリョク</t>
    </rPh>
    <rPh sb="24" eb="25">
      <t>ネガ</t>
    </rPh>
    <rPh sb="30" eb="32">
      <t>ベット</t>
    </rPh>
    <rPh sb="32" eb="34">
      <t>ハッコウ</t>
    </rPh>
    <rPh sb="34" eb="37">
      <t>テスウリョウ</t>
    </rPh>
    <rPh sb="44" eb="45">
      <t>エン</t>
    </rPh>
    <rPh sb="45" eb="46">
      <t>モウ</t>
    </rPh>
    <rPh sb="47" eb="48">
      <t>ウ</t>
    </rPh>
    <phoneticPr fontId="2"/>
  </si>
  <si>
    <t>フォーム：</t>
  </si>
  <si>
    <t>https://pro.form-mailer.jp/fms/799c904e78441</t>
    <phoneticPr fontId="2"/>
  </si>
  <si>
    <t>info@itc.or.jp</t>
    <phoneticPr fontId="2"/>
  </si>
  <si>
    <t>03-3527-2177　</t>
    <phoneticPr fontId="2"/>
  </si>
  <si>
    <t>TEL：</t>
    <phoneticPr fontId="2"/>
  </si>
  <si>
    <t>e-Mail：</t>
    <phoneticPr fontId="2"/>
  </si>
  <si>
    <t>　　ITコーディネータ協会　　ITCカンファレンス受付担当</t>
    <phoneticPr fontId="2"/>
  </si>
  <si>
    <t>　　【参加申込送付先】</t>
    <phoneticPr fontId="2"/>
  </si>
  <si>
    <t>中央区日本橋浜町2-17-8</t>
    <rPh sb="0" eb="3">
      <t>チュウオウク</t>
    </rPh>
    <rPh sb="3" eb="6">
      <t>ニホンバシ</t>
    </rPh>
    <rPh sb="6" eb="8">
      <t>ハマチョウ</t>
    </rPh>
    <phoneticPr fontId="2"/>
  </si>
  <si>
    <t>浜町平和ビル7階</t>
    <rPh sb="0" eb="2">
      <t>ハマチョウ</t>
    </rPh>
    <rPh sb="2" eb="4">
      <t>ヘイワ</t>
    </rPh>
    <rPh sb="7" eb="8">
      <t>カイ</t>
    </rPh>
    <phoneticPr fontId="2"/>
  </si>
  <si>
    <t>03-3527-2177</t>
    <phoneticPr fontId="2"/>
  </si>
  <si>
    <t>〒103-0007</t>
    <phoneticPr fontId="3"/>
  </si>
  <si>
    <t>尚、認定番号は認定証に記載されている11桁の番号です。</t>
    <phoneticPr fontId="2"/>
  </si>
  <si>
    <t>※認定番号はITCプロフィールからも検索できます</t>
    <rPh sb="1" eb="3">
      <t>ニンテイ</t>
    </rPh>
    <rPh sb="3" eb="5">
      <t>バンゴウ</t>
    </rPh>
    <rPh sb="18" eb="20">
      <t>ケンサク</t>
    </rPh>
    <phoneticPr fontId="2"/>
  </si>
  <si>
    <t>https://itca.force.com/ITCPProfileSearchPage</t>
    <phoneticPr fontId="2"/>
  </si>
  <si>
    <t>2. 団体申込受付返信</t>
    <rPh sb="3" eb="5">
      <t>ダンタイ</t>
    </rPh>
    <rPh sb="5" eb="7">
      <t>モウシコミ</t>
    </rPh>
    <rPh sb="7" eb="9">
      <t>ウケツケ</t>
    </rPh>
    <rPh sb="9" eb="11">
      <t>ヘンシン</t>
    </rPh>
    <phoneticPr fontId="2"/>
  </si>
  <si>
    <t>窓口担当者の方には申込受付メールと請求書（ご希望頂いた場合のみ）を送り致します。</t>
    <rPh sb="0" eb="2">
      <t>マドグチ</t>
    </rPh>
    <rPh sb="2" eb="5">
      <t>タントウシャ</t>
    </rPh>
    <rPh sb="6" eb="7">
      <t>カタ</t>
    </rPh>
    <rPh sb="9" eb="11">
      <t>モウシコミ</t>
    </rPh>
    <rPh sb="11" eb="13">
      <t>ウケツケ</t>
    </rPh>
    <rPh sb="17" eb="20">
      <t>セイキュウショ</t>
    </rPh>
    <rPh sb="22" eb="24">
      <t>キボウ</t>
    </rPh>
    <rPh sb="24" eb="25">
      <t>イタダ</t>
    </rPh>
    <rPh sb="27" eb="29">
      <t>バアイ</t>
    </rPh>
    <rPh sb="33" eb="34">
      <t>オク</t>
    </rPh>
    <rPh sb="35" eb="36">
      <t>イタ</t>
    </rPh>
    <phoneticPr fontId="2"/>
  </si>
  <si>
    <t>また、お申し込み頂いた方にも申込受付メールをお送り致します。</t>
    <rPh sb="4" eb="5">
      <t>モウ</t>
    </rPh>
    <rPh sb="6" eb="7">
      <t>コ</t>
    </rPh>
    <rPh sb="8" eb="9">
      <t>イタダ</t>
    </rPh>
    <rPh sb="11" eb="12">
      <t>カタ</t>
    </rPh>
    <rPh sb="14" eb="18">
      <t>モウシコミウケツケ</t>
    </rPh>
    <rPh sb="23" eb="24">
      <t>オク</t>
    </rPh>
    <rPh sb="25" eb="26">
      <t>イタ</t>
    </rPh>
    <phoneticPr fontId="2"/>
  </si>
  <si>
    <t>お手数ですが窓口担当者様は「団体チケット（QRコード）」を各参加者様へメール転送をお願いします。</t>
    <rPh sb="1" eb="3">
      <t>テスウ</t>
    </rPh>
    <rPh sb="6" eb="8">
      <t>マドグチ</t>
    </rPh>
    <rPh sb="8" eb="11">
      <t>タントウシャ</t>
    </rPh>
    <rPh sb="11" eb="12">
      <t>サマ</t>
    </rPh>
    <rPh sb="14" eb="16">
      <t>ダンタイ</t>
    </rPh>
    <rPh sb="29" eb="33">
      <t>カクサンカシャ</t>
    </rPh>
    <rPh sb="33" eb="34">
      <t>サマ</t>
    </rPh>
    <rPh sb="38" eb="40">
      <t>テンソウ</t>
    </rPh>
    <rPh sb="42" eb="43">
      <t>ネガ</t>
    </rPh>
    <phoneticPr fontId="2"/>
  </si>
  <si>
    <t>＜お振込情報＞</t>
    <rPh sb="2" eb="4">
      <t>フリコミ</t>
    </rPh>
    <rPh sb="4" eb="6">
      <t>ジョウホウ</t>
    </rPh>
    <phoneticPr fontId="2"/>
  </si>
  <si>
    <t>口座名義　トクヒ）アイテイコーデイネータキヨウカイ</t>
    <phoneticPr fontId="2"/>
  </si>
  <si>
    <t>※恐れ入りますが、振込手数料はご負担願います。</t>
    <phoneticPr fontId="2"/>
  </si>
  <si>
    <t>■ITCカンファレンスプログラムはこちら</t>
    <phoneticPr fontId="2"/>
  </si>
  <si>
    <t xml:space="preserve">各参加者様には、こちらを印刷して当日会場受付までご持参頂きますようお願いします。 </t>
    <rPh sb="4" eb="5">
      <t>サマ</t>
    </rPh>
    <rPh sb="25" eb="27">
      <t>ジサン</t>
    </rPh>
    <rPh sb="27" eb="28">
      <t>イタダ</t>
    </rPh>
    <phoneticPr fontId="2"/>
  </si>
  <si>
    <t>※早割りは9月30日までのお申込とお振込で適用となります</t>
    <rPh sb="1" eb="3">
      <t>ハヤワ</t>
    </rPh>
    <rPh sb="6" eb="7">
      <t>ガツ</t>
    </rPh>
    <rPh sb="9" eb="10">
      <t>ニチ</t>
    </rPh>
    <rPh sb="14" eb="15">
      <t>モウ</t>
    </rPh>
    <rPh sb="15" eb="16">
      <t>コ</t>
    </rPh>
    <rPh sb="18" eb="20">
      <t>フリコミ</t>
    </rPh>
    <rPh sb="21" eb="23">
      <t>テキヨウ</t>
    </rPh>
    <phoneticPr fontId="2"/>
  </si>
  <si>
    <t>11月15日（金）交流会</t>
    <phoneticPr fontId="2"/>
  </si>
  <si>
    <t>11月16日（土）カンファレンス（2日目）</t>
    <rPh sb="18" eb="20">
      <t>カメ</t>
    </rPh>
    <phoneticPr fontId="2"/>
  </si>
  <si>
    <t>11月15日（金）カンファレンス（1日目)</t>
    <rPh sb="18" eb="19">
      <t>ニチ</t>
    </rPh>
    <rPh sb="19" eb="20">
      <t>メ</t>
    </rPh>
    <phoneticPr fontId="2"/>
  </si>
  <si>
    <t xml:space="preserve">三菱UFJ銀行　ゆうがお支店　普通　4750229
</t>
    <phoneticPr fontId="2"/>
  </si>
  <si>
    <t>ITC Conference 2019 参加申込フォーム（団体用）</t>
    <phoneticPr fontId="2"/>
  </si>
  <si>
    <t>2019年</t>
    <rPh sb="4" eb="5">
      <t>ネン</t>
    </rPh>
    <phoneticPr fontId="2"/>
  </si>
  <si>
    <t>https://www.itcc.itc.or.jp/program</t>
    <phoneticPr fontId="2"/>
  </si>
  <si>
    <r>
      <t xml:space="preserve">団体割引でのお申込はメールにて受け付けます。本「団体参加申込フォーム」に参加者全員の情報をご記入の上、申込フォームを </t>
    </r>
    <r>
      <rPr>
        <sz val="11"/>
        <color indexed="12"/>
        <rFont val="メイリオ"/>
        <family val="3"/>
        <charset val="128"/>
      </rPr>
      <t xml:space="preserve">info@itc.or.jp </t>
    </r>
    <r>
      <rPr>
        <sz val="11"/>
        <rFont val="メイリオ"/>
        <family val="3"/>
        <charset val="128"/>
      </rPr>
      <t>または下記お問い合わせフォームよりお送り下さい。</t>
    </r>
    <rPh sb="22" eb="23">
      <t>ホン</t>
    </rPh>
    <rPh sb="77" eb="79">
      <t>カキ</t>
    </rPh>
    <rPh sb="80" eb="81">
      <t>ト</t>
    </rPh>
    <rPh sb="82" eb="83">
      <t>ア</t>
    </rPh>
    <phoneticPr fontId="2"/>
  </si>
  <si>
    <r>
      <t>請求書はお申込後1週間程度でPDFファイルにてお送り致します。</t>
    </r>
    <r>
      <rPr>
        <b/>
        <sz val="11"/>
        <color indexed="10"/>
        <rFont val="メイリオ"/>
        <family val="3"/>
        <charset val="128"/>
      </rPr>
      <t>別途発行手数料として1,000円を申し受けます。</t>
    </r>
    <rPh sb="24" eb="25">
      <t>オク</t>
    </rPh>
    <rPh sb="26" eb="27">
      <t>イタ</t>
    </rPh>
    <rPh sb="31" eb="33">
      <t>ベット</t>
    </rPh>
    <rPh sb="33" eb="35">
      <t>ハッコウ</t>
    </rPh>
    <rPh sb="35" eb="38">
      <t>テスウリョウ</t>
    </rPh>
    <rPh sb="46" eb="47">
      <t>エン</t>
    </rPh>
    <rPh sb="48" eb="49">
      <t>モウ</t>
    </rPh>
    <rPh sb="50" eb="51">
      <t>ウ</t>
    </rPh>
    <phoneticPr fontId="2"/>
  </si>
  <si>
    <r>
      <t>後日当協会から窓口担当様宛てに</t>
    </r>
    <r>
      <rPr>
        <b/>
        <sz val="11"/>
        <rFont val="メイリオ"/>
        <family val="3"/>
        <charset val="128"/>
      </rPr>
      <t>「団体チケット（QRコード）」</t>
    </r>
    <r>
      <rPr>
        <sz val="11"/>
        <rFont val="メイリオ"/>
        <family val="3"/>
        <charset val="128"/>
      </rPr>
      <t>をお送り致します。</t>
    </r>
    <rPh sb="0" eb="2">
      <t>ゴジツ</t>
    </rPh>
    <rPh sb="2" eb="5">
      <t>トウキョウカイ</t>
    </rPh>
    <rPh sb="11" eb="12">
      <t>サマ</t>
    </rPh>
    <rPh sb="12" eb="13">
      <t>ア</t>
    </rPh>
    <rPh sb="16" eb="18">
      <t>ダンタイ</t>
    </rPh>
    <rPh sb="32" eb="33">
      <t>オク</t>
    </rPh>
    <rPh sb="34" eb="35">
      <t>イタ</t>
    </rPh>
    <phoneticPr fontId="2"/>
  </si>
  <si>
    <t>代理出席者を設定いただき、「どなたの代理がどなた（お名前、ITCの場合は認定番号）」の情報を info@itc.or.jp までご連絡ください。</t>
    <rPh sb="0" eb="2">
      <t>ダイリ</t>
    </rPh>
    <rPh sb="2" eb="5">
      <t>シュッセキシャ</t>
    </rPh>
    <rPh sb="6" eb="8">
      <t>セッテイ</t>
    </rPh>
    <rPh sb="18" eb="20">
      <t>ダイリ</t>
    </rPh>
    <rPh sb="26" eb="28">
      <t>ナマエ</t>
    </rPh>
    <rPh sb="33" eb="35">
      <t>バアイ</t>
    </rPh>
    <rPh sb="36" eb="38">
      <t>ニンテイ</t>
    </rPh>
    <rPh sb="38" eb="40">
      <t>バンゴウ</t>
    </rPh>
    <rPh sb="43" eb="45">
      <t>ジョウホウ</t>
    </rPh>
    <rPh sb="65" eb="67">
      <t>レンラク</t>
    </rPh>
    <phoneticPr fontId="2"/>
  </si>
  <si>
    <t>　　当協会は、基本的には窓口担当者様とやり取りを行います。</t>
    <rPh sb="7" eb="10">
      <t>キホンテキ</t>
    </rPh>
    <rPh sb="12" eb="14">
      <t>マドグチ</t>
    </rPh>
    <rPh sb="17" eb="18">
      <t>サマ</t>
    </rPh>
    <phoneticPr fontId="2"/>
  </si>
  <si>
    <t>■お問い合わせ先</t>
    <rPh sb="2" eb="3">
      <t>ト</t>
    </rPh>
    <rPh sb="4" eb="5">
      <t>ア</t>
    </rPh>
    <rPh sb="7" eb="8">
      <t>サキ</t>
    </rPh>
    <phoneticPr fontId="2"/>
  </si>
  <si>
    <t>〒103-0007　東京都中央区日本橋浜町2-17-8　浜町平和ビル7階</t>
    <phoneticPr fontId="2"/>
  </si>
  <si>
    <t>お問い合わせフォームはこちら↓</t>
    <rPh sb="1" eb="2">
      <t>ト</t>
    </rPh>
    <rPh sb="3" eb="4">
      <t>ア</t>
    </rPh>
    <phoneticPr fontId="2"/>
  </si>
  <si>
    <t>特定非営利活動法人 ITコーディネータ協会　カンファレンス担当</t>
    <phoneticPr fontId="2"/>
  </si>
  <si>
    <t>ご不明な点がございましたらお気軽にお問い合わせください。</t>
    <rPh sb="1" eb="3">
      <t>フメイ</t>
    </rPh>
    <phoneticPr fontId="2"/>
  </si>
  <si>
    <t>参加料をお支払いいただきましたら、お振込日、お振込者名、お振込先銀行名を、</t>
    <rPh sb="23" eb="25">
      <t>フリコミ</t>
    </rPh>
    <rPh sb="25" eb="26">
      <t>シャ</t>
    </rPh>
    <rPh sb="26" eb="27">
      <t>メイ</t>
    </rPh>
    <phoneticPr fontId="2"/>
  </si>
  <si>
    <t>メールにてご連絡いただきますようお願いいたします。</t>
    <phoneticPr fontId="2"/>
  </si>
  <si>
    <t>電話番号：03-3527-2177　平日：9：30 ～ 17：30（土日祝日、年末年始除く）</t>
    <phoneticPr fontId="2"/>
  </si>
  <si>
    <t>FAX番号：03-3527-2178</t>
    <phoneticPr fontId="2"/>
  </si>
  <si>
    <t>メール：info@itc.or.jp</t>
    <phoneticPr fontId="2"/>
  </si>
  <si>
    <r>
      <t xml:space="preserve">参加料
</t>
    </r>
    <r>
      <rPr>
        <b/>
        <sz val="9"/>
        <rFont val="ＭＳ 明朝"/>
        <family val="1"/>
        <charset val="128"/>
      </rPr>
      <t>下段は早割料金（9月30日まで申込かつ入金分に適用）
※税込</t>
    </r>
    <rPh sb="0" eb="3">
      <t>サンカリョウ</t>
    </rPh>
    <rPh sb="4" eb="6">
      <t>ゲダン</t>
    </rPh>
    <rPh sb="7" eb="9">
      <t>ハヤワリ</t>
    </rPh>
    <rPh sb="9" eb="11">
      <t>リョウキン</t>
    </rPh>
    <rPh sb="13" eb="14">
      <t>ガツ</t>
    </rPh>
    <rPh sb="16" eb="17">
      <t>ニチ</t>
    </rPh>
    <rPh sb="19" eb="21">
      <t>モウシコミ</t>
    </rPh>
    <rPh sb="23" eb="25">
      <t>ニュウキン</t>
    </rPh>
    <rPh sb="25" eb="26">
      <t>ブン</t>
    </rPh>
    <rPh sb="27" eb="29">
      <t>テキヨウ</t>
    </rPh>
    <rPh sb="32" eb="34">
      <t>ゼイコ</t>
    </rPh>
    <phoneticPr fontId="2"/>
  </si>
  <si>
    <r>
      <t xml:space="preserve">参加料
</t>
    </r>
    <r>
      <rPr>
        <b/>
        <sz val="9"/>
        <rFont val="ＭＳ 明朝"/>
        <family val="1"/>
        <charset val="128"/>
      </rPr>
      <t>下段は早割料金（9月30日まで申込かつ入金分に適用）</t>
    </r>
    <r>
      <rPr>
        <b/>
        <sz val="10"/>
        <rFont val="ＭＳ 明朝"/>
        <family val="1"/>
        <charset val="128"/>
      </rPr>
      <t xml:space="preserve">
※税込</t>
    </r>
    <rPh sb="0" eb="3">
      <t>サンカリョウ</t>
    </rPh>
    <rPh sb="4" eb="6">
      <t>ゲダン</t>
    </rPh>
    <rPh sb="7" eb="9">
      <t>ハヤワリ</t>
    </rPh>
    <rPh sb="9" eb="11">
      <t>リョウキン</t>
    </rPh>
    <rPh sb="13" eb="14">
      <t>ガツ</t>
    </rPh>
    <rPh sb="16" eb="17">
      <t>ニチ</t>
    </rPh>
    <rPh sb="19" eb="21">
      <t>モウシコミ</t>
    </rPh>
    <rPh sb="23" eb="25">
      <t>ニュウキン</t>
    </rPh>
    <rPh sb="25" eb="26">
      <t>ブン</t>
    </rPh>
    <rPh sb="27" eb="29">
      <t>テキヨウ</t>
    </rPh>
    <rPh sb="32" eb="34">
      <t>ゼイコ</t>
    </rPh>
    <phoneticPr fontId="2"/>
  </si>
  <si>
    <t>※請求書はPDFファイルでの発行となります。</t>
    <rPh sb="1" eb="4">
      <t>セイキュウショ</t>
    </rPh>
    <rPh sb="14" eb="16">
      <t>ハッコウ</t>
    </rPh>
    <phoneticPr fontId="2"/>
  </si>
  <si>
    <t>2019/8/6 ITCA</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</si>
</sst>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yyyy/mm/dd\(ddd\)&quot;-00:00:00&quot;"/>
    <numFmt numFmtId="177" formatCode="&quot;CF2013X-9&quot;00000"/>
    <numFmt numFmtId="178" formatCode="&quot;CF2015X-9&quot;00000"/>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u/>
      <sz val="11"/>
      <color indexed="12"/>
      <name val="ＭＳ Ｐゴシック"/>
      <family val="3"/>
      <charset val="128"/>
    </font>
    <font>
      <sz val="10"/>
      <name val="ＭＳ 明朝"/>
      <family val="1"/>
      <charset val="128"/>
    </font>
    <font>
      <b/>
      <sz val="11"/>
      <name val="ＭＳ 明朝"/>
      <family val="1"/>
      <charset val="128"/>
    </font>
    <font>
      <b/>
      <sz val="10"/>
      <name val="ＭＳ 明朝"/>
      <family val="1"/>
      <charset val="128"/>
    </font>
    <font>
      <b/>
      <u/>
      <sz val="16"/>
      <name val="ＭＳ 明朝"/>
      <family val="1"/>
      <charset val="128"/>
    </font>
    <font>
      <b/>
      <u/>
      <sz val="10"/>
      <color indexed="12"/>
      <name val="ＭＳ 明朝"/>
      <family val="1"/>
      <charset val="128"/>
    </font>
    <font>
      <sz val="10"/>
      <color indexed="12"/>
      <name val="ＭＳ 明朝"/>
      <family val="1"/>
      <charset val="128"/>
    </font>
    <font>
      <b/>
      <sz val="9"/>
      <name val="ＭＳ 明朝"/>
      <family val="1"/>
      <charset val="128"/>
    </font>
    <font>
      <sz val="9"/>
      <name val="ＭＳ 明朝"/>
      <family val="1"/>
      <charset val="128"/>
    </font>
    <font>
      <sz val="10"/>
      <name val="Arial"/>
      <family val="2"/>
    </font>
    <font>
      <b/>
      <sz val="9"/>
      <color indexed="10"/>
      <name val="ＭＳ 明朝"/>
      <family val="1"/>
      <charset val="128"/>
    </font>
    <font>
      <sz val="10"/>
      <name val="ＭＳ Ｐゴシック"/>
      <family val="3"/>
      <charset val="128"/>
    </font>
    <font>
      <u/>
      <sz val="11"/>
      <color indexed="12"/>
      <name val="メイリオ"/>
      <family val="3"/>
      <charset val="128"/>
    </font>
    <font>
      <u/>
      <sz val="11"/>
      <color theme="10"/>
      <name val="ＭＳ Ｐゴシック"/>
      <family val="3"/>
      <charset val="128"/>
      <scheme val="minor"/>
    </font>
    <font>
      <b/>
      <sz val="12"/>
      <color rgb="FF0070C0"/>
      <name val="ＭＳ 明朝"/>
      <family val="1"/>
      <charset val="128"/>
    </font>
    <font>
      <b/>
      <sz val="10"/>
      <color rgb="FF0070C0"/>
      <name val="ＭＳ 明朝"/>
      <family val="1"/>
      <charset val="128"/>
    </font>
    <font>
      <sz val="10"/>
      <color rgb="FF0070C0"/>
      <name val="ＭＳ 明朝"/>
      <family val="1"/>
      <charset val="128"/>
    </font>
    <font>
      <sz val="10"/>
      <color theme="0"/>
      <name val="ＭＳ 明朝"/>
      <family val="1"/>
      <charset val="128"/>
    </font>
    <font>
      <sz val="10"/>
      <color theme="3" tint="-0.249977111117893"/>
      <name val="ＭＳ 明朝"/>
      <family val="1"/>
      <charset val="128"/>
    </font>
    <font>
      <b/>
      <sz val="11"/>
      <color rgb="FF0070C0"/>
      <name val="ＭＳ 明朝"/>
      <family val="1"/>
      <charset val="128"/>
    </font>
    <font>
      <sz val="12"/>
      <color rgb="FF000000"/>
      <name val="Calibri"/>
      <family val="2"/>
    </font>
    <font>
      <sz val="12"/>
      <color rgb="FF000000"/>
      <name val="ＭＳ Ｐゴシック"/>
      <family val="3"/>
      <charset val="128"/>
    </font>
    <font>
      <sz val="12"/>
      <color rgb="FF0070C0"/>
      <name val="ＭＳ 明朝"/>
      <family val="1"/>
      <charset val="128"/>
    </font>
    <font>
      <sz val="11"/>
      <color rgb="FF0070C0"/>
      <name val="ＭＳ 明朝"/>
      <family val="1"/>
      <charset val="128"/>
    </font>
    <font>
      <sz val="9"/>
      <color rgb="FF002060"/>
      <name val="ＭＳ 明朝"/>
      <family val="1"/>
      <charset val="128"/>
    </font>
    <font>
      <b/>
      <sz val="10"/>
      <color rgb="FFFF0000"/>
      <name val="ＭＳ 明朝"/>
      <family val="1"/>
      <charset val="128"/>
    </font>
    <font>
      <b/>
      <sz val="18"/>
      <color rgb="FF000066"/>
      <name val="メイリオ"/>
      <family val="3"/>
      <charset val="128"/>
    </font>
    <font>
      <sz val="11"/>
      <name val="メイリオ"/>
      <family val="3"/>
      <charset val="128"/>
    </font>
    <font>
      <b/>
      <sz val="12"/>
      <name val="メイリオ"/>
      <family val="3"/>
      <charset val="128"/>
    </font>
    <font>
      <b/>
      <sz val="9"/>
      <name val="メイリオ"/>
      <family val="3"/>
      <charset val="128"/>
    </font>
    <font>
      <sz val="9"/>
      <name val="メイリオ"/>
      <family val="3"/>
      <charset val="128"/>
    </font>
    <font>
      <b/>
      <sz val="11"/>
      <name val="メイリオ"/>
      <family val="3"/>
      <charset val="128"/>
    </font>
    <font>
      <sz val="11"/>
      <color indexed="12"/>
      <name val="メイリオ"/>
      <family val="3"/>
      <charset val="128"/>
    </font>
    <font>
      <u/>
      <sz val="12"/>
      <name val="メイリオ"/>
      <family val="3"/>
      <charset val="128"/>
    </font>
    <font>
      <b/>
      <sz val="11"/>
      <color indexed="10"/>
      <name val="メイリオ"/>
      <family val="3"/>
      <charset val="128"/>
    </font>
    <font>
      <sz val="12"/>
      <color theme="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rgb="FFFFFFCC"/>
        <bgColor indexed="64"/>
      </patternFill>
    </fill>
    <fill>
      <patternFill patternType="solid">
        <fgColor rgb="FFCC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s>
  <cellStyleXfs count="6">
    <xf numFmtId="0" fontId="0" fillId="0" borderId="0"/>
    <xf numFmtId="0" fontId="17" fillId="0" borderId="0" applyNumberFormat="0" applyFill="0" applyBorder="0" applyAlignment="0" applyProtection="0">
      <alignment vertical="center"/>
    </xf>
    <xf numFmtId="0" fontId="4" fillId="0" borderId="0" applyNumberFormat="0" applyFill="0" applyBorder="0" applyAlignment="0" applyProtection="0">
      <alignment vertical="top"/>
      <protection locked="0"/>
    </xf>
    <xf numFmtId="6" fontId="1" fillId="0" borderId="0" applyFont="0" applyFill="0" applyBorder="0" applyAlignment="0" applyProtection="0"/>
    <xf numFmtId="6" fontId="1" fillId="0" borderId="0" applyFont="0" applyFill="0" applyBorder="0" applyAlignment="0" applyProtection="0"/>
    <xf numFmtId="38" fontId="1" fillId="0" borderId="0" applyFont="0" applyFill="0" applyBorder="0" applyAlignment="0" applyProtection="0">
      <alignment vertical="center"/>
    </xf>
  </cellStyleXfs>
  <cellXfs count="224">
    <xf numFmtId="0" fontId="0" fillId="0" borderId="0" xfId="0"/>
    <xf numFmtId="0" fontId="5" fillId="0" borderId="0" xfId="0" applyFont="1" applyFill="1" applyAlignment="1" applyProtection="1">
      <alignment vertical="center"/>
    </xf>
    <xf numFmtId="0" fontId="7" fillId="0" borderId="1" xfId="0" applyFont="1" applyFill="1" applyBorder="1" applyAlignment="1" applyProtection="1">
      <alignment horizontal="center" vertical="center"/>
    </xf>
    <xf numFmtId="0" fontId="7" fillId="2" borderId="1" xfId="0" applyFont="1" applyFill="1" applyBorder="1" applyAlignment="1" applyProtection="1">
      <alignment vertical="center"/>
    </xf>
    <xf numFmtId="0" fontId="7" fillId="2" borderId="2" xfId="0" applyFont="1" applyFill="1" applyBorder="1" applyAlignment="1" applyProtection="1">
      <alignment vertical="center"/>
    </xf>
    <xf numFmtId="0" fontId="7" fillId="2" borderId="2" xfId="0" applyFont="1" applyFill="1" applyBorder="1" applyAlignment="1" applyProtection="1">
      <alignment vertical="center" wrapText="1"/>
    </xf>
    <xf numFmtId="0" fontId="7" fillId="2" borderId="3" xfId="0" applyFont="1" applyFill="1" applyBorder="1" applyAlignment="1" applyProtection="1">
      <alignment vertical="center"/>
    </xf>
    <xf numFmtId="0" fontId="7" fillId="2" borderId="4" xfId="0" applyFont="1" applyFill="1" applyBorder="1" applyAlignment="1" applyProtection="1">
      <alignment horizontal="right" vertical="center"/>
    </xf>
    <xf numFmtId="0" fontId="7" fillId="2" borderId="5" xfId="0" applyFont="1" applyFill="1" applyBorder="1" applyAlignment="1" applyProtection="1">
      <alignment vertical="center"/>
    </xf>
    <xf numFmtId="0" fontId="7" fillId="2" borderId="1" xfId="0" applyNumberFormat="1"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11" fillId="2" borderId="1" xfId="0" applyFont="1" applyFill="1" applyBorder="1" applyAlignment="1" applyProtection="1">
      <alignment vertical="center"/>
    </xf>
    <xf numFmtId="0" fontId="18" fillId="3" borderId="1" xfId="0" applyNumberFormat="1" applyFont="1" applyFill="1" applyBorder="1" applyAlignment="1" applyProtection="1">
      <alignment horizontal="center" vertical="center"/>
      <protection locked="0"/>
    </xf>
    <xf numFmtId="0" fontId="19" fillId="3" borderId="7" xfId="0" applyFont="1" applyFill="1" applyBorder="1" applyAlignment="1" applyProtection="1">
      <alignment horizontal="center" vertical="center"/>
      <protection locked="0"/>
    </xf>
    <xf numFmtId="0" fontId="19" fillId="3" borderId="8" xfId="0" applyFont="1" applyFill="1" applyBorder="1" applyAlignment="1" applyProtection="1">
      <alignment vertical="center"/>
      <protection locked="0"/>
    </xf>
    <xf numFmtId="0" fontId="19" fillId="3" borderId="9" xfId="0" applyFont="1" applyFill="1" applyBorder="1" applyAlignment="1" applyProtection="1">
      <alignment vertical="center"/>
      <protection locked="0"/>
    </xf>
    <xf numFmtId="0" fontId="9" fillId="0" borderId="0" xfId="2" applyFont="1" applyFill="1" applyAlignment="1" applyProtection="1">
      <alignment vertical="center"/>
      <protection locked="0"/>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0" fillId="0" borderId="0" xfId="0" applyAlignment="1">
      <alignment vertical="center"/>
    </xf>
    <xf numFmtId="0" fontId="0" fillId="0" borderId="0" xfId="0" applyFill="1" applyAlignment="1">
      <alignment vertical="center"/>
    </xf>
    <xf numFmtId="14" fontId="20" fillId="3" borderId="1" xfId="0" applyNumberFormat="1" applyFont="1" applyFill="1" applyBorder="1" applyAlignment="1" applyProtection="1">
      <alignment horizontal="right" vertical="center"/>
      <protection locked="0"/>
    </xf>
    <xf numFmtId="0" fontId="0" fillId="0" borderId="1" xfId="0" applyBorder="1" applyAlignment="1">
      <alignment vertical="center"/>
    </xf>
    <xf numFmtId="0" fontId="0" fillId="0" borderId="1" xfId="0" applyFill="1" applyBorder="1" applyAlignment="1">
      <alignment vertical="center"/>
    </xf>
    <xf numFmtId="176" fontId="0" fillId="0" borderId="1" xfId="0" applyNumberFormat="1" applyFill="1" applyBorder="1" applyAlignment="1">
      <alignment vertical="center"/>
    </xf>
    <xf numFmtId="0" fontId="0" fillId="0" borderId="1" xfId="0" applyFill="1" applyBorder="1" applyAlignment="1" applyProtection="1">
      <alignment vertical="center"/>
      <protection locked="0"/>
    </xf>
    <xf numFmtId="0" fontId="0" fillId="0" borderId="1" xfId="0" applyNumberFormat="1" applyFill="1" applyBorder="1" applyAlignment="1" applyProtection="1">
      <alignment vertical="center"/>
      <protection locked="0"/>
    </xf>
    <xf numFmtId="0" fontId="0" fillId="0" borderId="10" xfId="0" applyBorder="1" applyAlignment="1">
      <alignment vertical="center"/>
    </xf>
    <xf numFmtId="0" fontId="0" fillId="3" borderId="11" xfId="0" applyFill="1" applyBorder="1" applyAlignment="1">
      <alignment vertical="center"/>
    </xf>
    <xf numFmtId="0" fontId="0" fillId="0" borderId="11" xfId="0"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176" fontId="0" fillId="0" borderId="13" xfId="0" applyNumberFormat="1" applyFill="1" applyBorder="1" applyAlignment="1">
      <alignment vertical="center"/>
    </xf>
    <xf numFmtId="0" fontId="0" fillId="0" borderId="13" xfId="0" applyBorder="1" applyAlignment="1">
      <alignment vertical="center"/>
    </xf>
    <xf numFmtId="0" fontId="0" fillId="0" borderId="13" xfId="0" applyFill="1" applyBorder="1" applyAlignment="1">
      <alignment vertical="center"/>
    </xf>
    <xf numFmtId="0" fontId="0" fillId="0" borderId="13" xfId="0" applyFill="1" applyBorder="1" applyAlignment="1" applyProtection="1">
      <alignment vertical="center"/>
      <protection locked="0"/>
    </xf>
    <xf numFmtId="0" fontId="0" fillId="0" borderId="14" xfId="0" applyFill="1" applyBorder="1" applyAlignment="1">
      <alignment vertical="center"/>
    </xf>
    <xf numFmtId="177" fontId="0" fillId="0" borderId="15" xfId="0" applyNumberFormat="1" applyFill="1" applyBorder="1" applyAlignment="1">
      <alignment vertical="center"/>
    </xf>
    <xf numFmtId="177" fontId="0" fillId="0" borderId="16" xfId="0" applyNumberFormat="1" applyFill="1" applyBorder="1" applyAlignment="1">
      <alignment vertical="center"/>
    </xf>
    <xf numFmtId="6" fontId="13" fillId="2" borderId="8" xfId="3" applyFont="1" applyFill="1" applyBorder="1" applyAlignment="1" applyProtection="1">
      <alignment vertical="center"/>
    </xf>
    <xf numFmtId="6" fontId="13" fillId="2" borderId="9" xfId="3" applyFont="1" applyFill="1" applyBorder="1" applyAlignment="1" applyProtection="1">
      <alignment vertical="center"/>
    </xf>
    <xf numFmtId="0" fontId="7" fillId="2" borderId="1" xfId="0" applyFont="1" applyFill="1" applyBorder="1" applyAlignment="1" applyProtection="1">
      <alignment horizontal="center" vertical="center"/>
    </xf>
    <xf numFmtId="178" fontId="0" fillId="0" borderId="16" xfId="0" applyNumberFormat="1" applyFill="1" applyBorder="1" applyAlignment="1" applyProtection="1">
      <alignment vertical="center"/>
      <protection locked="0"/>
    </xf>
    <xf numFmtId="0" fontId="0" fillId="0" borderId="17" xfId="0" applyBorder="1" applyAlignment="1">
      <alignment vertical="center"/>
    </xf>
    <xf numFmtId="0" fontId="0" fillId="0" borderId="13" xfId="0" applyNumberFormat="1" applyFill="1" applyBorder="1" applyAlignment="1" applyProtection="1">
      <alignment vertical="center"/>
      <protection locked="0"/>
    </xf>
    <xf numFmtId="0" fontId="7" fillId="0" borderId="0" xfId="0" applyFont="1" applyFill="1" applyAlignment="1" applyProtection="1">
      <alignment horizontal="center" vertical="center"/>
    </xf>
    <xf numFmtId="0" fontId="7" fillId="2" borderId="6"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21" fillId="0" borderId="0" xfId="0" applyFont="1" applyFill="1" applyAlignment="1" applyProtection="1">
      <alignment horizontal="center" vertical="center"/>
    </xf>
    <xf numFmtId="0" fontId="22" fillId="0" borderId="0" xfId="0" applyFont="1" applyFill="1" applyAlignment="1" applyProtection="1">
      <alignment vertical="center"/>
    </xf>
    <xf numFmtId="0" fontId="23" fillId="3" borderId="19" xfId="0" applyFont="1" applyFill="1" applyBorder="1" applyAlignment="1">
      <alignment horizontal="center" vertical="center"/>
    </xf>
    <xf numFmtId="0" fontId="23" fillId="3" borderId="20"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8" xfId="0" applyFont="1" applyFill="1" applyBorder="1" applyAlignment="1" applyProtection="1">
      <alignment horizontal="center" vertical="center"/>
      <protection locked="0"/>
    </xf>
    <xf numFmtId="0" fontId="23" fillId="3" borderId="9"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xf>
    <xf numFmtId="0" fontId="7" fillId="2" borderId="5" xfId="0" applyFont="1" applyFill="1" applyBorder="1" applyAlignment="1" applyProtection="1">
      <alignment vertical="center"/>
    </xf>
    <xf numFmtId="0" fontId="7" fillId="2" borderId="3" xfId="0" applyFont="1" applyFill="1" applyBorder="1" applyAlignment="1" applyProtection="1">
      <alignment vertical="center"/>
    </xf>
    <xf numFmtId="0" fontId="7" fillId="2" borderId="1"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24" fillId="0" borderId="0" xfId="0" applyFont="1" applyAlignment="1">
      <alignment horizontal="left" vertical="center" readingOrder="1"/>
    </xf>
    <xf numFmtId="0" fontId="25" fillId="0" borderId="0" xfId="0" applyFont="1" applyAlignment="1">
      <alignment horizontal="right" vertical="center" readingOrder="1"/>
    </xf>
    <xf numFmtId="0" fontId="15" fillId="0" borderId="0" xfId="0" applyFont="1" applyFill="1" applyAlignment="1" applyProtection="1">
      <alignment vertical="center"/>
    </xf>
    <xf numFmtId="0" fontId="15" fillId="0" borderId="0" xfId="0" applyFont="1" applyFill="1" applyAlignment="1" applyProtection="1">
      <alignment horizontal="right" vertical="center"/>
    </xf>
    <xf numFmtId="0" fontId="4" fillId="0" borderId="0" xfId="2" applyFont="1" applyFill="1" applyAlignment="1" applyProtection="1">
      <alignment vertical="center"/>
    </xf>
    <xf numFmtId="0" fontId="4" fillId="0" borderId="0" xfId="2" applyFill="1" applyAlignment="1" applyProtection="1">
      <alignment vertical="center" wrapText="1"/>
    </xf>
    <xf numFmtId="0" fontId="20" fillId="3" borderId="8" xfId="0" applyFont="1" applyFill="1" applyBorder="1" applyAlignment="1" applyProtection="1">
      <alignment vertical="center"/>
      <protection locked="0"/>
    </xf>
    <xf numFmtId="0" fontId="20" fillId="3" borderId="9" xfId="0" applyFont="1" applyFill="1" applyBorder="1" applyAlignment="1" applyProtection="1">
      <alignment vertical="center"/>
      <protection locked="0"/>
    </xf>
    <xf numFmtId="0" fontId="26" fillId="3" borderId="1" xfId="0" applyNumberFormat="1" applyFont="1" applyFill="1" applyBorder="1" applyAlignment="1" applyProtection="1">
      <alignment horizontal="center" vertical="center"/>
      <protection locked="0"/>
    </xf>
    <xf numFmtId="0" fontId="20" fillId="3" borderId="7" xfId="0" applyFont="1" applyFill="1" applyBorder="1" applyAlignment="1" applyProtection="1">
      <alignment horizontal="center" vertical="center"/>
      <protection locked="0"/>
    </xf>
    <xf numFmtId="0" fontId="27" fillId="3" borderId="21"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8" xfId="0" applyFont="1" applyFill="1" applyBorder="1" applyAlignment="1" applyProtection="1">
      <alignment horizontal="center" vertical="center"/>
      <protection locked="0"/>
    </xf>
    <xf numFmtId="0" fontId="27" fillId="3" borderId="9" xfId="0" applyFont="1" applyFill="1" applyBorder="1" applyAlignment="1" applyProtection="1">
      <alignment horizontal="center" vertical="center"/>
      <protection locked="0"/>
    </xf>
    <xf numFmtId="0" fontId="27" fillId="3" borderId="19" xfId="0" applyFont="1" applyFill="1" applyBorder="1" applyAlignment="1">
      <alignment horizontal="center" vertical="center"/>
    </xf>
    <xf numFmtId="0" fontId="16" fillId="4" borderId="0" xfId="2" applyFont="1" applyFill="1" applyAlignment="1" applyProtection="1">
      <alignment horizontal="left" vertical="top" indent="1"/>
    </xf>
    <xf numFmtId="0" fontId="16" fillId="0" borderId="0" xfId="2" applyFont="1" applyFill="1" applyAlignment="1" applyProtection="1">
      <alignment vertical="center"/>
    </xf>
    <xf numFmtId="0" fontId="15" fillId="0" borderId="0" xfId="0" applyFont="1" applyFill="1" applyAlignment="1" applyProtection="1">
      <alignment vertical="center"/>
    </xf>
    <xf numFmtId="0" fontId="31" fillId="4" borderId="0" xfId="0" applyFont="1" applyFill="1"/>
    <xf numFmtId="0" fontId="31" fillId="0" borderId="0" xfId="0" applyFont="1"/>
    <xf numFmtId="14" fontId="31" fillId="0" borderId="0" xfId="0" applyNumberFormat="1" applyFont="1" applyAlignment="1">
      <alignment horizontal="right" vertical="center"/>
    </xf>
    <xf numFmtId="0" fontId="31" fillId="4" borderId="0" xfId="0" applyFont="1" applyFill="1" applyAlignment="1">
      <alignment horizontal="center" vertical="top" wrapText="1"/>
    </xf>
    <xf numFmtId="0" fontId="34" fillId="4" borderId="1" xfId="0" applyFont="1" applyFill="1" applyBorder="1" applyAlignment="1">
      <alignment horizontal="left" vertical="top" wrapText="1"/>
    </xf>
    <xf numFmtId="6" fontId="34" fillId="4" borderId="1" xfId="0" applyNumberFormat="1" applyFont="1" applyFill="1" applyBorder="1" applyAlignment="1">
      <alignment horizontal="center" vertical="top" wrapText="1"/>
    </xf>
    <xf numFmtId="6" fontId="34" fillId="4" borderId="1" xfId="4" applyFont="1" applyFill="1" applyBorder="1" applyAlignment="1">
      <alignment horizontal="center" vertical="top" wrapText="1"/>
    </xf>
    <xf numFmtId="0" fontId="34" fillId="4" borderId="0" xfId="0" applyFont="1" applyFill="1" applyBorder="1" applyAlignment="1">
      <alignment horizontal="left" vertical="top"/>
    </xf>
    <xf numFmtId="6" fontId="34" fillId="4" borderId="0" xfId="0" applyNumberFormat="1" applyFont="1" applyFill="1" applyBorder="1" applyAlignment="1">
      <alignment horizontal="center" vertical="top" wrapText="1"/>
    </xf>
    <xf numFmtId="0" fontId="34" fillId="4" borderId="0" xfId="0" applyFont="1" applyFill="1" applyBorder="1" applyAlignment="1">
      <alignment horizontal="left" vertical="top" wrapText="1"/>
    </xf>
    <xf numFmtId="0" fontId="34" fillId="4" borderId="0" xfId="0" applyFont="1" applyFill="1" applyBorder="1" applyAlignment="1">
      <alignment horizontal="center" vertical="top" wrapText="1"/>
    </xf>
    <xf numFmtId="0" fontId="31" fillId="4" borderId="0" xfId="0" applyFont="1" applyFill="1" applyBorder="1" applyAlignment="1">
      <alignment horizontal="left" vertical="top"/>
    </xf>
    <xf numFmtId="0" fontId="31" fillId="4" borderId="0" xfId="0" applyFont="1" applyFill="1" applyAlignment="1">
      <alignment wrapText="1"/>
    </xf>
    <xf numFmtId="0" fontId="31" fillId="4" borderId="0" xfId="0" applyFont="1" applyFill="1" applyAlignment="1">
      <alignment horizontal="left" vertical="top" wrapText="1"/>
    </xf>
    <xf numFmtId="0" fontId="31" fillId="4" borderId="0" xfId="0" applyFont="1" applyFill="1" applyAlignment="1">
      <alignment horizontal="left" vertical="top" indent="1"/>
    </xf>
    <xf numFmtId="0" fontId="31" fillId="4" borderId="0" xfId="0" applyFont="1" applyFill="1" applyAlignment="1">
      <alignment horizontal="left" wrapText="1" indent="1"/>
    </xf>
    <xf numFmtId="0" fontId="31" fillId="4" borderId="0" xfId="0" applyFont="1" applyFill="1" applyAlignment="1">
      <alignment horizontal="left" vertical="top"/>
    </xf>
    <xf numFmtId="0" fontId="35" fillId="4" borderId="0" xfId="0" applyFont="1" applyFill="1" applyAlignment="1">
      <alignment wrapText="1"/>
    </xf>
    <xf numFmtId="0" fontId="31" fillId="4" borderId="0" xfId="0" applyFont="1" applyFill="1" applyAlignment="1">
      <alignment horizontal="left" wrapText="1"/>
    </xf>
    <xf numFmtId="0" fontId="16" fillId="0" borderId="0" xfId="2" applyFont="1" applyFill="1" applyAlignment="1" applyProtection="1"/>
    <xf numFmtId="0" fontId="34" fillId="0" borderId="0" xfId="0" applyFont="1" applyFill="1" applyBorder="1" applyAlignment="1">
      <alignment horizontal="center" vertical="top" wrapText="1"/>
    </xf>
    <xf numFmtId="0" fontId="31" fillId="0" borderId="0" xfId="0" applyFont="1" applyFill="1"/>
    <xf numFmtId="38" fontId="5" fillId="0" borderId="0" xfId="5" applyFont="1" applyFill="1" applyAlignment="1" applyProtection="1">
      <alignment vertical="center"/>
    </xf>
    <xf numFmtId="0" fontId="35" fillId="5" borderId="2" xfId="0" applyFont="1" applyFill="1" applyBorder="1" applyAlignment="1">
      <alignment horizontal="center"/>
    </xf>
    <xf numFmtId="0" fontId="33" fillId="5" borderId="1" xfId="0" applyFont="1" applyFill="1" applyBorder="1" applyAlignment="1">
      <alignment horizontal="center" vertical="top" wrapText="1"/>
    </xf>
    <xf numFmtId="0" fontId="33" fillId="6" borderId="1" xfId="0" applyFont="1" applyFill="1" applyBorder="1" applyAlignment="1">
      <alignment horizontal="center" vertical="top" wrapText="1"/>
    </xf>
    <xf numFmtId="0" fontId="35" fillId="6" borderId="2" xfId="0" applyFont="1" applyFill="1" applyBorder="1" applyAlignment="1">
      <alignment horizontal="center"/>
    </xf>
    <xf numFmtId="0" fontId="31" fillId="4" borderId="0" xfId="0" applyFont="1" applyFill="1" applyAlignment="1">
      <alignment horizontal="left" vertical="top" wrapText="1"/>
    </xf>
    <xf numFmtId="0" fontId="31" fillId="4" borderId="0" xfId="0" applyFont="1" applyFill="1" applyAlignment="1">
      <alignment wrapText="1"/>
    </xf>
    <xf numFmtId="0" fontId="31" fillId="4" borderId="0" xfId="0" applyFont="1" applyFill="1" applyAlignment="1">
      <alignment horizontal="left" wrapText="1"/>
    </xf>
    <xf numFmtId="0" fontId="35" fillId="4" borderId="0" xfId="0" applyFont="1" applyFill="1" applyAlignment="1">
      <alignment wrapText="1"/>
    </xf>
    <xf numFmtId="0" fontId="31" fillId="0" borderId="0" xfId="0" applyFont="1" applyAlignment="1"/>
    <xf numFmtId="0" fontId="31" fillId="4" borderId="0" xfId="0" applyFont="1" applyFill="1" applyAlignment="1"/>
    <xf numFmtId="0" fontId="31" fillId="4" borderId="0" xfId="0" applyFont="1" applyFill="1" applyAlignment="1">
      <alignment horizontal="left"/>
    </xf>
    <xf numFmtId="0" fontId="31" fillId="4" borderId="0" xfId="0" applyFont="1" applyFill="1" applyAlignment="1">
      <alignment horizontal="left" vertical="top" wrapText="1"/>
    </xf>
    <xf numFmtId="0" fontId="31" fillId="4" borderId="0" xfId="0" applyFont="1" applyFill="1" applyAlignment="1">
      <alignment horizontal="left" wrapText="1" indent="1"/>
    </xf>
    <xf numFmtId="0" fontId="31" fillId="4" borderId="0" xfId="0" applyFont="1" applyFill="1" applyAlignment="1">
      <alignment wrapText="1"/>
    </xf>
    <xf numFmtId="0" fontId="37" fillId="4" borderId="0" xfId="0" applyFont="1" applyFill="1" applyAlignment="1">
      <alignment wrapText="1"/>
    </xf>
    <xf numFmtId="0" fontId="35" fillId="4" borderId="0" xfId="0" applyFont="1" applyFill="1" applyAlignment="1">
      <alignment wrapText="1"/>
    </xf>
    <xf numFmtId="0" fontId="30" fillId="4" borderId="0" xfId="0" applyFont="1" applyFill="1" applyAlignment="1">
      <alignment wrapText="1"/>
    </xf>
    <xf numFmtId="0" fontId="32" fillId="4" borderId="0" xfId="0" applyFont="1" applyFill="1" applyAlignment="1">
      <alignment wrapText="1"/>
    </xf>
    <xf numFmtId="0" fontId="39" fillId="4" borderId="0" xfId="0" applyFont="1" applyFill="1" applyAlignment="1">
      <alignment wrapText="1"/>
    </xf>
    <xf numFmtId="0" fontId="31" fillId="0" borderId="0" xfId="0" applyFont="1" applyAlignment="1">
      <alignment wrapText="1"/>
    </xf>
    <xf numFmtId="0" fontId="31" fillId="0" borderId="0" xfId="0" applyFont="1" applyFill="1" applyAlignment="1">
      <alignment horizontal="left" vertical="top" wrapText="1" indent="1"/>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15" fillId="0" borderId="23" xfId="0" applyFont="1" applyFill="1" applyBorder="1" applyAlignment="1" applyProtection="1">
      <alignment vertical="center" wrapText="1"/>
    </xf>
    <xf numFmtId="0" fontId="11" fillId="2" borderId="7" xfId="0" applyFont="1" applyFill="1" applyBorder="1" applyAlignment="1" applyProtection="1">
      <alignment horizontal="left" vertical="center" wrapText="1"/>
    </xf>
    <xf numFmtId="0" fontId="11" fillId="2" borderId="22"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27" fillId="3" borderId="2" xfId="0" applyFont="1" applyFill="1" applyBorder="1" applyAlignment="1">
      <alignment horizontal="left" vertical="center" shrinkToFit="1"/>
    </xf>
    <xf numFmtId="0" fontId="27" fillId="3" borderId="6" xfId="0" applyFont="1" applyFill="1" applyBorder="1" applyAlignment="1">
      <alignment horizontal="left" vertical="center" shrinkToFit="1"/>
    </xf>
    <xf numFmtId="0" fontId="7" fillId="2" borderId="7"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2"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xf>
    <xf numFmtId="0" fontId="27" fillId="3" borderId="2" xfId="1" applyFont="1" applyFill="1" applyBorder="1" applyAlignment="1">
      <alignment horizontal="left" vertical="center" shrinkToFit="1"/>
    </xf>
    <xf numFmtId="0" fontId="27" fillId="3" borderId="6" xfId="1" applyFont="1" applyFill="1" applyBorder="1" applyAlignment="1">
      <alignment horizontal="left" vertical="center" shrinkToFit="1"/>
    </xf>
    <xf numFmtId="0" fontId="20" fillId="3" borderId="2"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7" fillId="3" borderId="2" xfId="2" applyFont="1" applyFill="1" applyBorder="1" applyAlignment="1" applyProtection="1">
      <alignment horizontal="left" vertical="center" shrinkToFit="1"/>
    </xf>
    <xf numFmtId="0" fontId="27" fillId="3" borderId="6" xfId="2" applyFont="1" applyFill="1" applyBorder="1" applyAlignment="1" applyProtection="1">
      <alignment horizontal="left" vertical="center" shrinkToFit="1"/>
    </xf>
    <xf numFmtId="0" fontId="29" fillId="0" borderId="23" xfId="0" applyFont="1" applyFill="1" applyBorder="1" applyAlignment="1" applyProtection="1">
      <alignment vertical="center"/>
    </xf>
    <xf numFmtId="0" fontId="29" fillId="0" borderId="0" xfId="0" applyFont="1" applyFill="1" applyBorder="1" applyAlignment="1" applyProtection="1">
      <alignment vertical="center"/>
    </xf>
    <xf numFmtId="0" fontId="20" fillId="3" borderId="2" xfId="0" applyFont="1" applyFill="1" applyBorder="1" applyAlignment="1" applyProtection="1">
      <alignment horizontal="left" vertical="center"/>
      <protection locked="0"/>
    </xf>
    <xf numFmtId="0" fontId="20" fillId="3" borderId="6" xfId="0" applyFont="1" applyFill="1" applyBorder="1" applyAlignment="1" applyProtection="1">
      <alignment horizontal="left" vertical="center"/>
      <protection locked="0"/>
    </xf>
    <xf numFmtId="0" fontId="5" fillId="2" borderId="2" xfId="0" applyFont="1" applyFill="1" applyBorder="1" applyAlignment="1" applyProtection="1">
      <alignment horizontal="center" vertical="top"/>
    </xf>
    <xf numFmtId="0" fontId="5" fillId="2" borderId="6" xfId="0" applyFont="1" applyFill="1" applyBorder="1" applyAlignment="1" applyProtection="1">
      <alignment horizontal="center" vertical="top"/>
    </xf>
    <xf numFmtId="0" fontId="27" fillId="3" borderId="2" xfId="0" applyFont="1" applyFill="1" applyBorder="1" applyAlignment="1">
      <alignment horizontal="center" vertical="center" shrinkToFit="1"/>
    </xf>
    <xf numFmtId="0" fontId="27" fillId="3" borderId="6" xfId="0" applyFont="1" applyFill="1" applyBorder="1" applyAlignment="1">
      <alignment horizontal="center" vertical="center" shrinkToFit="1"/>
    </xf>
    <xf numFmtId="0" fontId="20" fillId="3" borderId="2" xfId="0" applyFont="1" applyFill="1" applyBorder="1" applyAlignment="1" applyProtection="1">
      <alignment horizontal="center" vertical="center" wrapText="1"/>
      <protection locked="0"/>
    </xf>
    <xf numFmtId="0" fontId="20" fillId="3" borderId="6" xfId="0" applyFont="1" applyFill="1" applyBorder="1" applyAlignment="1" applyProtection="1">
      <alignment horizontal="center" vertical="center" wrapText="1"/>
      <protection locked="0"/>
    </xf>
    <xf numFmtId="0" fontId="27" fillId="3" borderId="2" xfId="0" applyFont="1" applyFill="1" applyBorder="1" applyAlignment="1">
      <alignment horizontal="center" vertical="center"/>
    </xf>
    <xf numFmtId="0" fontId="27" fillId="3" borderId="6" xfId="0" applyFont="1" applyFill="1" applyBorder="1" applyAlignment="1">
      <alignment horizontal="center" vertical="center"/>
    </xf>
    <xf numFmtId="49" fontId="20" fillId="3" borderId="2" xfId="0" applyNumberFormat="1" applyFont="1" applyFill="1" applyBorder="1" applyAlignment="1" applyProtection="1">
      <alignment horizontal="left" vertical="center"/>
      <protection locked="0"/>
    </xf>
    <xf numFmtId="49" fontId="20" fillId="3" borderId="6" xfId="0" applyNumberFormat="1" applyFont="1" applyFill="1" applyBorder="1" applyAlignment="1" applyProtection="1">
      <alignment horizontal="left" vertical="center"/>
      <protection locked="0"/>
    </xf>
    <xf numFmtId="0" fontId="29" fillId="2" borderId="2" xfId="0" applyFont="1" applyFill="1" applyBorder="1" applyAlignment="1" applyProtection="1">
      <alignment horizontal="center" vertical="top"/>
    </xf>
    <xf numFmtId="0" fontId="29" fillId="2" borderId="6" xfId="0" applyFont="1" applyFill="1" applyBorder="1" applyAlignment="1" applyProtection="1">
      <alignment horizontal="center" vertical="top"/>
    </xf>
    <xf numFmtId="49" fontId="20" fillId="3" borderId="2" xfId="0" applyNumberFormat="1" applyFont="1" applyFill="1" applyBorder="1" applyAlignment="1" applyProtection="1">
      <alignment horizontal="center" vertical="center"/>
      <protection locked="0"/>
    </xf>
    <xf numFmtId="49" fontId="20" fillId="3" borderId="6"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xf>
    <xf numFmtId="0" fontId="7" fillId="2" borderId="27" xfId="0" applyFont="1" applyFill="1" applyBorder="1" applyAlignment="1" applyProtection="1">
      <alignment horizontal="center" vertical="center"/>
    </xf>
    <xf numFmtId="0" fontId="7" fillId="2" borderId="28" xfId="0" applyFont="1" applyFill="1" applyBorder="1" applyAlignment="1" applyProtection="1">
      <alignment horizontal="center" vertical="center"/>
    </xf>
    <xf numFmtId="49" fontId="4" fillId="3" borderId="2" xfId="2" applyNumberFormat="1" applyFill="1" applyBorder="1" applyAlignment="1" applyProtection="1">
      <alignment horizontal="left" vertical="center"/>
      <protection locked="0"/>
    </xf>
    <xf numFmtId="0" fontId="7" fillId="2" borderId="18"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28" fillId="0" borderId="23"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0" fillId="3" borderId="7" xfId="0" applyFont="1" applyFill="1" applyBorder="1" applyAlignment="1" applyProtection="1">
      <alignment vertical="center"/>
      <protection locked="0"/>
    </xf>
    <xf numFmtId="0" fontId="20" fillId="3" borderId="22" xfId="0" applyFont="1" applyFill="1" applyBorder="1" applyAlignment="1" applyProtection="1">
      <alignment vertical="center"/>
      <protection locked="0"/>
    </xf>
    <xf numFmtId="0" fontId="20" fillId="3" borderId="5" xfId="0" applyFont="1" applyFill="1" applyBorder="1" applyAlignment="1" applyProtection="1">
      <alignment vertical="center"/>
      <protection locked="0"/>
    </xf>
    <xf numFmtId="49" fontId="4" fillId="3" borderId="7" xfId="2" applyNumberFormat="1" applyFill="1" applyBorder="1" applyAlignment="1" applyProtection="1">
      <alignment vertical="center"/>
      <protection locked="0"/>
    </xf>
    <xf numFmtId="49" fontId="20" fillId="3" borderId="22" xfId="0" applyNumberFormat="1" applyFont="1" applyFill="1" applyBorder="1" applyAlignment="1" applyProtection="1">
      <alignment vertical="center"/>
      <protection locked="0"/>
    </xf>
    <xf numFmtId="49" fontId="20" fillId="3" borderId="5" xfId="0" applyNumberFormat="1" applyFont="1" applyFill="1" applyBorder="1" applyAlignment="1" applyProtection="1">
      <alignment vertical="center"/>
      <protection locked="0"/>
    </xf>
    <xf numFmtId="0" fontId="8" fillId="0" borderId="0" xfId="0" applyFont="1" applyFill="1" applyAlignment="1" applyProtection="1">
      <alignment horizontal="center" vertical="center"/>
    </xf>
    <xf numFmtId="0" fontId="7" fillId="0" borderId="0" xfId="0" applyFont="1" applyFill="1" applyAlignment="1" applyProtection="1">
      <alignment horizontal="center" vertical="center"/>
    </xf>
    <xf numFmtId="0" fontId="7" fillId="0" borderId="24" xfId="0" applyFont="1" applyFill="1" applyBorder="1" applyAlignment="1" applyProtection="1">
      <alignment vertical="center"/>
    </xf>
    <xf numFmtId="0" fontId="10" fillId="0" borderId="24" xfId="0" applyFont="1" applyFill="1" applyBorder="1" applyAlignment="1" applyProtection="1">
      <alignment vertical="center"/>
      <protection locked="0"/>
    </xf>
    <xf numFmtId="0" fontId="7" fillId="2" borderId="1" xfId="0" applyFont="1" applyFill="1" applyBorder="1" applyAlignment="1" applyProtection="1">
      <alignment vertical="center"/>
    </xf>
    <xf numFmtId="0" fontId="20" fillId="3" borderId="1" xfId="0" applyFont="1" applyFill="1" applyBorder="1" applyAlignment="1" applyProtection="1">
      <alignment vertical="center"/>
      <protection locked="0"/>
    </xf>
    <xf numFmtId="0" fontId="7" fillId="2" borderId="7" xfId="0" applyFont="1" applyFill="1" applyBorder="1" applyAlignment="1" applyProtection="1">
      <alignment vertical="center"/>
    </xf>
    <xf numFmtId="0" fontId="7" fillId="2" borderId="5" xfId="0" applyFont="1" applyFill="1" applyBorder="1" applyAlignment="1" applyProtection="1">
      <alignment vertical="center"/>
    </xf>
    <xf numFmtId="0" fontId="20" fillId="3" borderId="7" xfId="0" applyFont="1" applyFill="1" applyBorder="1" applyAlignment="1" applyProtection="1">
      <alignment horizontal="left" vertical="center"/>
      <protection locked="0"/>
    </xf>
    <xf numFmtId="0" fontId="20" fillId="3" borderId="22"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wrapText="1"/>
      <protection locked="0"/>
    </xf>
    <xf numFmtId="0" fontId="20" fillId="3" borderId="22"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0" fontId="7" fillId="2" borderId="3" xfId="0" applyFont="1" applyFill="1" applyBorder="1" applyAlignment="1" applyProtection="1">
      <alignment vertical="center"/>
    </xf>
    <xf numFmtId="0" fontId="7" fillId="2" borderId="25" xfId="0" applyFont="1" applyFill="1" applyBorder="1" applyAlignment="1" applyProtection="1">
      <alignment vertical="center"/>
    </xf>
    <xf numFmtId="0" fontId="23" fillId="3" borderId="2" xfId="2" applyFont="1" applyFill="1" applyBorder="1" applyAlignment="1" applyProtection="1">
      <alignment horizontal="left" vertical="center" shrinkToFit="1"/>
    </xf>
    <xf numFmtId="0" fontId="23" fillId="3" borderId="6" xfId="2" applyFont="1" applyFill="1" applyBorder="1" applyAlignment="1" applyProtection="1">
      <alignment horizontal="left" vertical="center" shrinkToFit="1"/>
    </xf>
    <xf numFmtId="0" fontId="23" fillId="3" borderId="2" xfId="0" applyFont="1" applyFill="1" applyBorder="1" applyAlignment="1">
      <alignment horizontal="center" vertical="center" shrinkToFit="1"/>
    </xf>
    <xf numFmtId="0" fontId="23" fillId="3" borderId="6" xfId="0" applyFont="1" applyFill="1" applyBorder="1" applyAlignment="1">
      <alignment horizontal="center" vertical="center" shrinkToFit="1"/>
    </xf>
    <xf numFmtId="0" fontId="19" fillId="3" borderId="2"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wrapText="1"/>
      <protection locked="0"/>
    </xf>
    <xf numFmtId="0" fontId="19" fillId="3" borderId="6" xfId="0" applyFont="1" applyFill="1" applyBorder="1" applyAlignment="1" applyProtection="1">
      <alignment horizontal="center" vertical="center" wrapText="1"/>
      <protection locked="0"/>
    </xf>
    <xf numFmtId="0" fontId="23" fillId="3" borderId="2" xfId="0" applyFont="1" applyFill="1" applyBorder="1" applyAlignment="1">
      <alignment horizontal="left" vertical="center" shrinkToFit="1"/>
    </xf>
    <xf numFmtId="0" fontId="23" fillId="3" borderId="6" xfId="0" applyFont="1" applyFill="1" applyBorder="1" applyAlignment="1">
      <alignment horizontal="left" vertical="center" shrinkToFit="1"/>
    </xf>
    <xf numFmtId="0" fontId="23" fillId="3" borderId="2" xfId="1" applyFont="1" applyFill="1" applyBorder="1" applyAlignment="1">
      <alignment horizontal="left" vertical="center" shrinkToFit="1"/>
    </xf>
    <xf numFmtId="0" fontId="23" fillId="3" borderId="6" xfId="1" applyFont="1" applyFill="1" applyBorder="1" applyAlignment="1">
      <alignment horizontal="left" vertical="center" shrinkToFit="1"/>
    </xf>
    <xf numFmtId="0" fontId="19" fillId="3" borderId="2" xfId="0" applyFont="1" applyFill="1" applyBorder="1" applyAlignment="1" applyProtection="1">
      <alignment horizontal="left" vertical="center"/>
      <protection locked="0"/>
    </xf>
    <xf numFmtId="0" fontId="19" fillId="3" borderId="6" xfId="0" applyFont="1" applyFill="1" applyBorder="1" applyAlignment="1" applyProtection="1">
      <alignment horizontal="left" vertical="center"/>
      <protection locked="0"/>
    </xf>
    <xf numFmtId="0" fontId="23" fillId="3" borderId="2" xfId="0" applyFont="1" applyFill="1" applyBorder="1" applyAlignment="1">
      <alignment horizontal="center" vertical="center"/>
    </xf>
    <xf numFmtId="0" fontId="23" fillId="3" borderId="6" xfId="0" applyFont="1" applyFill="1" applyBorder="1" applyAlignment="1">
      <alignment horizontal="center" vertical="center"/>
    </xf>
    <xf numFmtId="49" fontId="19" fillId="3" borderId="2"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0" fontId="23" fillId="3" borderId="2" xfId="0" applyFont="1" applyFill="1" applyBorder="1" applyAlignment="1">
      <alignment vertical="center"/>
    </xf>
    <xf numFmtId="0" fontId="23" fillId="3" borderId="6" xfId="0" applyFont="1" applyFill="1" applyBorder="1" applyAlignment="1">
      <alignment vertical="center"/>
    </xf>
    <xf numFmtId="0" fontId="19" fillId="3" borderId="7" xfId="0" applyFont="1" applyFill="1" applyBorder="1" applyAlignment="1" applyProtection="1">
      <alignment horizontal="left" vertical="center"/>
      <protection locked="0"/>
    </xf>
    <xf numFmtId="0" fontId="19" fillId="3" borderId="22" xfId="0" applyFont="1" applyFill="1" applyBorder="1" applyAlignment="1" applyProtection="1">
      <alignment horizontal="left" vertical="center"/>
      <protection locked="0"/>
    </xf>
    <xf numFmtId="0" fontId="19" fillId="3" borderId="5" xfId="0" applyFont="1" applyFill="1" applyBorder="1" applyAlignment="1" applyProtection="1">
      <alignment horizontal="left" vertical="center"/>
      <protection locked="0"/>
    </xf>
    <xf numFmtId="0" fontId="19" fillId="3" borderId="1" xfId="0" applyFont="1" applyFill="1" applyBorder="1" applyAlignment="1" applyProtection="1">
      <alignment vertical="center"/>
      <protection locked="0"/>
    </xf>
    <xf numFmtId="0" fontId="19" fillId="3" borderId="7" xfId="0" applyFont="1" applyFill="1" applyBorder="1" applyAlignment="1" applyProtection="1">
      <alignment vertical="center"/>
      <protection locked="0"/>
    </xf>
    <xf numFmtId="0" fontId="19" fillId="3" borderId="22" xfId="0" applyFont="1" applyFill="1" applyBorder="1" applyAlignment="1" applyProtection="1">
      <alignment vertical="center"/>
      <protection locked="0"/>
    </xf>
    <xf numFmtId="0" fontId="19" fillId="3" borderId="5" xfId="0" applyFont="1" applyFill="1" applyBorder="1" applyAlignment="1" applyProtection="1">
      <alignment vertical="center"/>
      <protection locked="0"/>
    </xf>
    <xf numFmtId="0" fontId="19" fillId="3" borderId="7" xfId="0" applyFont="1" applyFill="1" applyBorder="1" applyAlignment="1" applyProtection="1">
      <alignment horizontal="left" vertical="center" wrapText="1"/>
      <protection locked="0"/>
    </xf>
    <xf numFmtId="0" fontId="19" fillId="3" borderId="22" xfId="0" applyFont="1" applyFill="1" applyBorder="1" applyAlignment="1" applyProtection="1">
      <alignment horizontal="left" vertical="center" wrapText="1"/>
      <protection locked="0"/>
    </xf>
    <xf numFmtId="0" fontId="19" fillId="3" borderId="5" xfId="0" applyFont="1" applyFill="1" applyBorder="1" applyAlignment="1" applyProtection="1">
      <alignment horizontal="left" vertical="center" wrapText="1"/>
      <protection locked="0"/>
    </xf>
    <xf numFmtId="56" fontId="5" fillId="2" borderId="7" xfId="0" applyNumberFormat="1" applyFont="1" applyFill="1" applyBorder="1" applyAlignment="1" applyProtection="1">
      <alignment horizontal="center" vertical="center"/>
    </xf>
  </cellXfs>
  <cellStyles count="6">
    <cellStyle name="Hyperlink" xfId="1" xr:uid="{00000000-0005-0000-0000-000000000000}"/>
    <cellStyle name="ハイパーリンク" xfId="2" builtinId="8"/>
    <cellStyle name="桁区切り" xfId="5" builtinId="6"/>
    <cellStyle name="通貨" xfId="3" builtinId="7"/>
    <cellStyle name="通貨 2" xfId="4" xr:uid="{00000000-0005-0000-0000-000032000000}"/>
    <cellStyle name="標準" xfId="0" builtinId="0"/>
  </cellStyles>
  <dxfs count="0"/>
  <tableStyles count="0" defaultTableStyle="TableStyleMedium9" defaultPivotStyle="PivotStyleLight16"/>
  <colors>
    <mruColors>
      <color rgb="FFCCFF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0</xdr:rowOff>
    </xdr:from>
    <xdr:to>
      <xdr:col>0</xdr:col>
      <xdr:colOff>47625</xdr:colOff>
      <xdr:row>25</xdr:row>
      <xdr:rowOff>47625</xdr:rowOff>
    </xdr:to>
    <xdr:pic>
      <xdr:nvPicPr>
        <xdr:cNvPr id="14358" name="Picture 1" descr="http://www.itc.or.jp/activity/seminar/itc_conf2012/img/spacer.gif">
          <a:extLst>
            <a:ext uri="{FF2B5EF4-FFF2-40B4-BE49-F238E27FC236}">
              <a16:creationId xmlns:a16="http://schemas.microsoft.com/office/drawing/2014/main" id="{C20EFB3A-FDCC-42D9-9272-2C8B796C89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102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51</xdr:row>
      <xdr:rowOff>0</xdr:rowOff>
    </xdr:from>
    <xdr:to>
      <xdr:col>0</xdr:col>
      <xdr:colOff>47625</xdr:colOff>
      <xdr:row>51</xdr:row>
      <xdr:rowOff>47625</xdr:rowOff>
    </xdr:to>
    <xdr:pic>
      <xdr:nvPicPr>
        <xdr:cNvPr id="14359" name="Picture 3" descr="http://www.itc.or.jp/activity/seminar/itc_conf2012/img/spacer.gif">
          <a:extLst>
            <a:ext uri="{FF2B5EF4-FFF2-40B4-BE49-F238E27FC236}">
              <a16:creationId xmlns:a16="http://schemas.microsoft.com/office/drawing/2014/main" id="{5FF8AB9C-EBE7-4ABB-AAC9-EB5F0701848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952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0</xdr:rowOff>
    </xdr:from>
    <xdr:to>
      <xdr:col>0</xdr:col>
      <xdr:colOff>47625</xdr:colOff>
      <xdr:row>58</xdr:row>
      <xdr:rowOff>47625</xdr:rowOff>
    </xdr:to>
    <xdr:pic>
      <xdr:nvPicPr>
        <xdr:cNvPr id="14360" name="Picture 4" descr="http://www.itc.or.jp/activity/seminar/itc_conf2012/img/spacer.gif">
          <a:extLst>
            <a:ext uri="{FF2B5EF4-FFF2-40B4-BE49-F238E27FC236}">
              <a16:creationId xmlns:a16="http://schemas.microsoft.com/office/drawing/2014/main" id="{E4277CAA-38AF-4642-A73C-8A5ACCF349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8397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61</xdr:row>
      <xdr:rowOff>0</xdr:rowOff>
    </xdr:from>
    <xdr:to>
      <xdr:col>0</xdr:col>
      <xdr:colOff>47625</xdr:colOff>
      <xdr:row>61</xdr:row>
      <xdr:rowOff>47625</xdr:rowOff>
    </xdr:to>
    <xdr:pic>
      <xdr:nvPicPr>
        <xdr:cNvPr id="14361" name="Picture 5" descr="http://www.itc.or.jp/activity/seminar/itc_conf2012/img/spacer.gif">
          <a:extLst>
            <a:ext uri="{FF2B5EF4-FFF2-40B4-BE49-F238E27FC236}">
              <a16:creationId xmlns:a16="http://schemas.microsoft.com/office/drawing/2014/main" id="{AE2EDCDE-C2B7-4C49-9320-29FA67EE2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4493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42</xdr:row>
      <xdr:rowOff>0</xdr:rowOff>
    </xdr:from>
    <xdr:to>
      <xdr:col>0</xdr:col>
      <xdr:colOff>47625</xdr:colOff>
      <xdr:row>42</xdr:row>
      <xdr:rowOff>47625</xdr:rowOff>
    </xdr:to>
    <xdr:pic>
      <xdr:nvPicPr>
        <xdr:cNvPr id="14362" name="Picture 3" descr="http://www.itc.or.jp/activity/seminar/itc_conf2012/img/spacer.gif">
          <a:extLst>
            <a:ext uri="{FF2B5EF4-FFF2-40B4-BE49-F238E27FC236}">
              <a16:creationId xmlns:a16="http://schemas.microsoft.com/office/drawing/2014/main" id="{21C0104A-FA8F-41C0-8BDE-CD0ECC98E6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3930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85724</xdr:colOff>
      <xdr:row>2</xdr:row>
      <xdr:rowOff>9525</xdr:rowOff>
    </xdr:from>
    <xdr:to>
      <xdr:col>10</xdr:col>
      <xdr:colOff>66674</xdr:colOff>
      <xdr:row>7</xdr:row>
      <xdr:rowOff>47625</xdr:rowOff>
    </xdr:to>
    <xdr:sp macro="" textlink="">
      <xdr:nvSpPr>
        <xdr:cNvPr id="3" name="正方形/長方形 2">
          <a:extLst>
            <a:ext uri="{FF2B5EF4-FFF2-40B4-BE49-F238E27FC236}">
              <a16:creationId xmlns:a16="http://schemas.microsoft.com/office/drawing/2014/main" id="{23335CD0-6163-449C-9DB6-B8ED44DA60E4}"/>
            </a:ext>
          </a:extLst>
        </xdr:cNvPr>
        <xdr:cNvSpPr/>
      </xdr:nvSpPr>
      <xdr:spPr>
        <a:xfrm>
          <a:off x="6619874" y="400050"/>
          <a:ext cx="3781425" cy="1276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104774</xdr:colOff>
      <xdr:row>7</xdr:row>
      <xdr:rowOff>180975</xdr:rowOff>
    </xdr:from>
    <xdr:to>
      <xdr:col>10</xdr:col>
      <xdr:colOff>104774</xdr:colOff>
      <xdr:row>11</xdr:row>
      <xdr:rowOff>66675</xdr:rowOff>
    </xdr:to>
    <xdr:sp macro="" textlink="">
      <xdr:nvSpPr>
        <xdr:cNvPr id="2" name="テキスト ボックス 1">
          <a:extLst>
            <a:ext uri="{FF2B5EF4-FFF2-40B4-BE49-F238E27FC236}">
              <a16:creationId xmlns:a16="http://schemas.microsoft.com/office/drawing/2014/main" id="{FDF97ABB-72DF-41A0-BD5F-3189C9FD9440}"/>
            </a:ext>
          </a:extLst>
        </xdr:cNvPr>
        <xdr:cNvSpPr txBox="1"/>
      </xdr:nvSpPr>
      <xdr:spPr>
        <a:xfrm>
          <a:off x="6638924" y="1809750"/>
          <a:ext cx="3800475" cy="971550"/>
        </a:xfrm>
        <a:prstGeom prst="rect">
          <a:avLst/>
        </a:prstGeom>
        <a:solidFill>
          <a:srgbClr val="CCFFFF"/>
        </a:solidFill>
        <a:ln w="2857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お申込み者が</a:t>
          </a:r>
          <a:r>
            <a:rPr kumimoji="1" lang="en-US" altLang="ja-JP" sz="1100"/>
            <a:t>41</a:t>
          </a:r>
          <a:r>
            <a:rPr kumimoji="1" lang="ja-JP" altLang="en-US" sz="1100"/>
            <a:t>名以上の場合は、シートをコピーしてご利用ください。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133350</xdr:colOff>
      <xdr:row>2</xdr:row>
      <xdr:rowOff>19050</xdr:rowOff>
    </xdr:from>
    <xdr:to>
      <xdr:col>9</xdr:col>
      <xdr:colOff>1219200</xdr:colOff>
      <xdr:row>7</xdr:row>
      <xdr:rowOff>57150</xdr:rowOff>
    </xdr:to>
    <xdr:sp macro="" textlink="">
      <xdr:nvSpPr>
        <xdr:cNvPr id="2" name="正方形/長方形 1">
          <a:extLst>
            <a:ext uri="{FF2B5EF4-FFF2-40B4-BE49-F238E27FC236}">
              <a16:creationId xmlns:a16="http://schemas.microsoft.com/office/drawing/2014/main" id="{A10E6923-1B89-481D-94F0-7BFA8C707C2F}"/>
            </a:ext>
          </a:extLst>
        </xdr:cNvPr>
        <xdr:cNvSpPr/>
      </xdr:nvSpPr>
      <xdr:spPr>
        <a:xfrm>
          <a:off x="6667500" y="409575"/>
          <a:ext cx="3743325" cy="1276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447675</xdr:colOff>
      <xdr:row>2</xdr:row>
      <xdr:rowOff>114300</xdr:rowOff>
    </xdr:from>
    <xdr:to>
      <xdr:col>5</xdr:col>
      <xdr:colOff>622129</xdr:colOff>
      <xdr:row>5</xdr:row>
      <xdr:rowOff>111125</xdr:rowOff>
    </xdr:to>
    <xdr:sp macro="" textlink="">
      <xdr:nvSpPr>
        <xdr:cNvPr id="3" name="AutoShape 1">
          <a:extLst>
            <a:ext uri="{FF2B5EF4-FFF2-40B4-BE49-F238E27FC236}">
              <a16:creationId xmlns:a16="http://schemas.microsoft.com/office/drawing/2014/main" id="{754477BD-5366-4D51-B546-28DBA627539D}"/>
            </a:ext>
          </a:extLst>
        </xdr:cNvPr>
        <xdr:cNvSpPr>
          <a:spLocks noChangeArrowheads="1"/>
        </xdr:cNvSpPr>
      </xdr:nvSpPr>
      <xdr:spPr bwMode="auto">
        <a:xfrm>
          <a:off x="3962400" y="504825"/>
          <a:ext cx="2346154" cy="739775"/>
        </a:xfrm>
        <a:prstGeom prst="roundRect">
          <a:avLst>
            <a:gd name="adj" fmla="val 16667"/>
          </a:avLst>
        </a:prstGeom>
        <a:noFill/>
        <a:ln w="28575">
          <a:solidFill>
            <a:srgbClr val="FF0000"/>
          </a:solidFill>
          <a:round/>
          <a:headEnd/>
          <a:tailEnd/>
        </a:ln>
      </xdr:spPr>
      <xdr:txBody>
        <a:bodyPr vertOverflow="clip" wrap="square" lIns="73152" tIns="41148" rIns="73152" bIns="41148" anchor="ctr" upright="1"/>
        <a:lstStyle/>
        <a:p>
          <a:pPr algn="ctr" rtl="0">
            <a:defRPr sz="1000"/>
          </a:pPr>
          <a:r>
            <a:rPr lang="ja-JP" altLang="en-US" sz="3600" b="1" i="0" strike="noStrike">
              <a:solidFill>
                <a:srgbClr val="FF0000"/>
              </a:solidFill>
              <a:latin typeface="ＭＳ Ｐゴシック"/>
              <a:ea typeface="ＭＳ Ｐゴシック"/>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tcc.itc.or.jp/program" TargetMode="External"/><Relationship Id="rId2" Type="http://schemas.openxmlformats.org/officeDocument/2006/relationships/hyperlink" Target="https://pro.form-mailer.jp/fms/799c904e78441" TargetMode="External"/><Relationship Id="rId1" Type="http://schemas.openxmlformats.org/officeDocument/2006/relationships/hyperlink" Target="https://itca.force.com/ITCPProfileSearchPag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pro.form-mailer.jp/fms/799c904e78441"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pro.form-mailer.jp/fms/799c904e78441" TargetMode="External"/><Relationship Id="rId2" Type="http://schemas.openxmlformats.org/officeDocument/2006/relationships/hyperlink" Target="mailto:info@itc.or.jp" TargetMode="External"/><Relationship Id="rId1" Type="http://schemas.openxmlformats.org/officeDocument/2006/relationships/hyperlink" Target="https://pro.form-mailer.jp/fms/799c904e78441"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mailto:info@itc.or.jp"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nfo@itc.or.jp" TargetMode="External"/><Relationship Id="rId1" Type="http://schemas.openxmlformats.org/officeDocument/2006/relationships/hyperlink" Target="https://pro.form-mailer.jp/fms/799c904e78441"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F70"/>
  <sheetViews>
    <sheetView showGridLines="0" tabSelected="1" workbookViewId="0">
      <selection sqref="A1:B1"/>
    </sheetView>
  </sheetViews>
  <sheetFormatPr defaultRowHeight="18.75" x14ac:dyDescent="0.45"/>
  <cols>
    <col min="1" max="1" width="4.375" style="81" customWidth="1"/>
    <col min="2" max="3" width="32.5" style="81" customWidth="1"/>
    <col min="4" max="4" width="9" style="81"/>
    <col min="5" max="5" width="10.625" style="81" customWidth="1"/>
    <col min="6" max="6" width="11.5" style="81" bestFit="1" customWidth="1"/>
    <col min="7" max="16384" width="9" style="81"/>
  </cols>
  <sheetData>
    <row r="1" spans="1:6" ht="28.5" x14ac:dyDescent="0.65">
      <c r="A1" s="119" t="s">
        <v>145</v>
      </c>
      <c r="B1" s="119"/>
      <c r="C1" s="80"/>
      <c r="F1" s="82" t="s">
        <v>211</v>
      </c>
    </row>
    <row r="2" spans="1:6" ht="19.5" x14ac:dyDescent="0.45">
      <c r="A2" s="120" t="s">
        <v>121</v>
      </c>
      <c r="B2" s="120"/>
      <c r="C2" s="120"/>
    </row>
    <row r="3" spans="1:6" ht="19.5" x14ac:dyDescent="0.45">
      <c r="A3" s="121" t="s">
        <v>133</v>
      </c>
      <c r="B3" s="121"/>
      <c r="C3" s="121"/>
      <c r="D3" s="121"/>
      <c r="E3" s="121"/>
    </row>
    <row r="4" spans="1:6" ht="19.5" x14ac:dyDescent="0.45">
      <c r="A4" s="121" t="s">
        <v>197</v>
      </c>
      <c r="B4" s="121"/>
      <c r="C4" s="121"/>
      <c r="D4" s="121"/>
      <c r="E4" s="121"/>
    </row>
    <row r="5" spans="1:6" ht="19.5" x14ac:dyDescent="0.45">
      <c r="A5" s="121" t="s">
        <v>139</v>
      </c>
      <c r="B5" s="121"/>
      <c r="C5" s="121"/>
      <c r="D5" s="121"/>
      <c r="E5" s="121"/>
    </row>
    <row r="6" spans="1:6" ht="19.5" x14ac:dyDescent="0.45">
      <c r="A6" s="121" t="s">
        <v>129</v>
      </c>
      <c r="B6" s="121"/>
      <c r="C6" s="121"/>
      <c r="D6" s="121"/>
      <c r="E6" s="121"/>
    </row>
    <row r="7" spans="1:6" ht="19.5" x14ac:dyDescent="0.45">
      <c r="A7" s="121" t="s">
        <v>128</v>
      </c>
      <c r="B7" s="121"/>
      <c r="C7" s="121"/>
      <c r="D7" s="121"/>
      <c r="E7" s="121"/>
    </row>
    <row r="8" spans="1:6" x14ac:dyDescent="0.45">
      <c r="A8" s="116"/>
      <c r="B8" s="116"/>
      <c r="C8" s="116"/>
    </row>
    <row r="9" spans="1:6" ht="30" x14ac:dyDescent="0.45">
      <c r="A9" s="83"/>
      <c r="B9" s="106" t="s">
        <v>140</v>
      </c>
      <c r="C9" s="105" t="s">
        <v>146</v>
      </c>
    </row>
    <row r="10" spans="1:6" x14ac:dyDescent="0.45">
      <c r="B10" s="84" t="s">
        <v>188</v>
      </c>
      <c r="C10" s="85">
        <v>13200.000000000002</v>
      </c>
    </row>
    <row r="11" spans="1:6" x14ac:dyDescent="0.45">
      <c r="B11" s="84" t="s">
        <v>186</v>
      </c>
      <c r="C11" s="86">
        <v>3500</v>
      </c>
    </row>
    <row r="12" spans="1:6" x14ac:dyDescent="0.45">
      <c r="B12" s="84" t="s">
        <v>187</v>
      </c>
      <c r="C12" s="85">
        <v>13200.000000000002</v>
      </c>
    </row>
    <row r="13" spans="1:6" x14ac:dyDescent="0.45">
      <c r="A13" s="116"/>
      <c r="B13" s="116"/>
      <c r="C13" s="116"/>
    </row>
    <row r="14" spans="1:6" ht="30" x14ac:dyDescent="0.45">
      <c r="A14" s="83"/>
      <c r="B14" s="103" t="s">
        <v>150</v>
      </c>
      <c r="C14" s="104" t="s">
        <v>146</v>
      </c>
    </row>
    <row r="15" spans="1:6" x14ac:dyDescent="0.45">
      <c r="B15" s="84" t="s">
        <v>188</v>
      </c>
      <c r="C15" s="85">
        <v>12100.000000000002</v>
      </c>
    </row>
    <row r="16" spans="1:6" x14ac:dyDescent="0.45">
      <c r="B16" s="84" t="s">
        <v>186</v>
      </c>
      <c r="C16" s="86">
        <v>3500</v>
      </c>
    </row>
    <row r="17" spans="1:5" x14ac:dyDescent="0.45">
      <c r="B17" s="84" t="s">
        <v>187</v>
      </c>
      <c r="C17" s="85">
        <v>12100.000000000002</v>
      </c>
    </row>
    <row r="18" spans="1:5" x14ac:dyDescent="0.45">
      <c r="B18" s="87" t="s">
        <v>185</v>
      </c>
      <c r="C18" s="88"/>
    </row>
    <row r="19" spans="1:5" x14ac:dyDescent="0.45">
      <c r="B19" s="89"/>
      <c r="C19" s="90"/>
    </row>
    <row r="20" spans="1:5" x14ac:dyDescent="0.45">
      <c r="B20" s="91"/>
      <c r="C20" s="90"/>
    </row>
    <row r="21" spans="1:5" x14ac:dyDescent="0.45">
      <c r="B21" s="81" t="s">
        <v>183</v>
      </c>
      <c r="C21" s="90"/>
    </row>
    <row r="22" spans="1:5" x14ac:dyDescent="0.45">
      <c r="B22" s="99" t="s">
        <v>192</v>
      </c>
      <c r="C22" s="100"/>
      <c r="D22" s="101"/>
      <c r="E22" s="101"/>
    </row>
    <row r="23" spans="1:5" x14ac:dyDescent="0.45">
      <c r="B23" s="89"/>
      <c r="C23" s="90"/>
    </row>
    <row r="24" spans="1:5" x14ac:dyDescent="0.45">
      <c r="A24" s="118" t="s">
        <v>122</v>
      </c>
      <c r="B24" s="118"/>
      <c r="C24" s="118"/>
    </row>
    <row r="25" spans="1:5" x14ac:dyDescent="0.45">
      <c r="A25" s="118" t="s">
        <v>123</v>
      </c>
      <c r="B25" s="118"/>
      <c r="C25" s="118"/>
    </row>
    <row r="26" spans="1:5" ht="52.5" customHeight="1" x14ac:dyDescent="0.45">
      <c r="A26" s="92"/>
      <c r="B26" s="114" t="s">
        <v>193</v>
      </c>
      <c r="C26" s="114"/>
      <c r="D26" s="114"/>
      <c r="E26" s="114"/>
    </row>
    <row r="27" spans="1:5" x14ac:dyDescent="0.45">
      <c r="A27" s="92"/>
      <c r="B27" s="78" t="s">
        <v>162</v>
      </c>
      <c r="C27" s="93"/>
      <c r="D27" s="93"/>
      <c r="E27" s="93"/>
    </row>
    <row r="28" spans="1:5" x14ac:dyDescent="0.45">
      <c r="A28" s="92"/>
      <c r="B28" s="92"/>
    </row>
    <row r="29" spans="1:5" ht="19.5" x14ac:dyDescent="0.45">
      <c r="A29" s="92"/>
      <c r="B29" s="117" t="s">
        <v>124</v>
      </c>
      <c r="C29" s="117"/>
      <c r="D29" s="117"/>
      <c r="E29" s="117"/>
    </row>
    <row r="30" spans="1:5" x14ac:dyDescent="0.45">
      <c r="A30" s="92"/>
      <c r="B30" s="115" t="s">
        <v>126</v>
      </c>
      <c r="C30" s="115"/>
      <c r="D30" s="115"/>
      <c r="E30" s="115"/>
    </row>
    <row r="31" spans="1:5" x14ac:dyDescent="0.45">
      <c r="A31" s="92"/>
      <c r="B31" s="115" t="s">
        <v>125</v>
      </c>
      <c r="C31" s="115"/>
      <c r="D31" s="115"/>
      <c r="E31" s="115"/>
    </row>
    <row r="32" spans="1:5" x14ac:dyDescent="0.45">
      <c r="A32" s="92"/>
      <c r="B32" s="115" t="s">
        <v>173</v>
      </c>
      <c r="C32" s="115"/>
      <c r="D32" s="115"/>
      <c r="E32" s="115"/>
    </row>
    <row r="33" spans="1:5" x14ac:dyDescent="0.45">
      <c r="A33" s="92"/>
      <c r="B33" s="94" t="s">
        <v>174</v>
      </c>
      <c r="C33" s="95"/>
      <c r="D33" s="95"/>
      <c r="E33" s="95"/>
    </row>
    <row r="34" spans="1:5" ht="15.6" customHeight="1" x14ac:dyDescent="0.45">
      <c r="A34" s="92"/>
      <c r="B34" s="77" t="s">
        <v>175</v>
      </c>
      <c r="C34" s="95"/>
      <c r="D34" s="95"/>
      <c r="E34" s="95"/>
    </row>
    <row r="35" spans="1:5" ht="44.25" customHeight="1" x14ac:dyDescent="0.45">
      <c r="A35" s="92"/>
      <c r="B35" s="115" t="s">
        <v>147</v>
      </c>
      <c r="C35" s="115"/>
      <c r="D35" s="115"/>
      <c r="E35" s="115"/>
    </row>
    <row r="36" spans="1:5" ht="36" customHeight="1" x14ac:dyDescent="0.45">
      <c r="A36" s="92"/>
      <c r="B36" s="123" t="s">
        <v>194</v>
      </c>
      <c r="C36" s="123"/>
      <c r="D36" s="123"/>
      <c r="E36" s="123"/>
    </row>
    <row r="37" spans="1:5" x14ac:dyDescent="0.45">
      <c r="A37" s="92"/>
      <c r="B37" s="115"/>
      <c r="C37" s="115"/>
    </row>
    <row r="38" spans="1:5" x14ac:dyDescent="0.45">
      <c r="A38" s="92"/>
      <c r="B38" s="115" t="s">
        <v>127</v>
      </c>
      <c r="C38" s="115"/>
    </row>
    <row r="39" spans="1:5" ht="39.75" customHeight="1" x14ac:dyDescent="0.45">
      <c r="A39" s="92"/>
      <c r="B39" s="115" t="s">
        <v>196</v>
      </c>
      <c r="C39" s="115"/>
      <c r="D39" s="115"/>
      <c r="E39" s="115"/>
    </row>
    <row r="40" spans="1:5" ht="39" customHeight="1" x14ac:dyDescent="0.45">
      <c r="A40" s="92"/>
      <c r="B40" s="115" t="s">
        <v>148</v>
      </c>
      <c r="C40" s="115"/>
      <c r="D40" s="115"/>
      <c r="E40" s="115"/>
    </row>
    <row r="41" spans="1:5" x14ac:dyDescent="0.45">
      <c r="A41" s="92"/>
      <c r="B41" s="116"/>
      <c r="C41" s="116"/>
    </row>
    <row r="42" spans="1:5" x14ac:dyDescent="0.45">
      <c r="A42" s="118" t="s">
        <v>176</v>
      </c>
      <c r="B42" s="118"/>
      <c r="C42" s="118"/>
    </row>
    <row r="43" spans="1:5" x14ac:dyDescent="0.45">
      <c r="A43" s="92"/>
      <c r="B43" s="114" t="s">
        <v>177</v>
      </c>
      <c r="C43" s="114"/>
      <c r="D43" s="114"/>
      <c r="E43" s="114"/>
    </row>
    <row r="44" spans="1:5" x14ac:dyDescent="0.45">
      <c r="A44" s="92"/>
      <c r="B44" s="96" t="s">
        <v>178</v>
      </c>
      <c r="C44" s="93"/>
      <c r="D44" s="93"/>
      <c r="E44" s="93"/>
    </row>
    <row r="45" spans="1:5" x14ac:dyDescent="0.45">
      <c r="A45" s="92"/>
      <c r="B45" s="93"/>
      <c r="C45" s="93"/>
      <c r="D45" s="93"/>
      <c r="E45" s="93"/>
    </row>
    <row r="46" spans="1:5" x14ac:dyDescent="0.45">
      <c r="A46" s="118" t="s">
        <v>130</v>
      </c>
      <c r="B46" s="118"/>
      <c r="C46" s="118"/>
      <c r="D46" s="93"/>
      <c r="E46" s="93"/>
    </row>
    <row r="47" spans="1:5" x14ac:dyDescent="0.45">
      <c r="A47" s="97"/>
      <c r="B47" s="114" t="s">
        <v>195</v>
      </c>
      <c r="C47" s="114"/>
      <c r="D47" s="114"/>
      <c r="E47" s="114"/>
    </row>
    <row r="48" spans="1:5" x14ac:dyDescent="0.45">
      <c r="A48" s="92"/>
      <c r="B48" s="114" t="s">
        <v>179</v>
      </c>
      <c r="C48" s="114"/>
      <c r="D48" s="114"/>
      <c r="E48" s="114"/>
    </row>
    <row r="49" spans="1:5" x14ac:dyDescent="0.45">
      <c r="A49" s="92"/>
      <c r="B49" s="114" t="s">
        <v>184</v>
      </c>
      <c r="C49" s="114"/>
      <c r="D49" s="114"/>
      <c r="E49" s="114"/>
    </row>
    <row r="50" spans="1:5" x14ac:dyDescent="0.45">
      <c r="A50" s="92"/>
      <c r="B50" s="93"/>
      <c r="C50" s="93"/>
      <c r="D50" s="93"/>
      <c r="E50" s="93"/>
    </row>
    <row r="51" spans="1:5" x14ac:dyDescent="0.45">
      <c r="A51" s="118" t="s">
        <v>131</v>
      </c>
      <c r="B51" s="118"/>
      <c r="C51" s="118"/>
    </row>
    <row r="52" spans="1:5" x14ac:dyDescent="0.45">
      <c r="A52" s="92"/>
      <c r="B52" s="114" t="s">
        <v>137</v>
      </c>
      <c r="C52" s="114"/>
      <c r="D52" s="114"/>
      <c r="E52" s="114"/>
    </row>
    <row r="53" spans="1:5" x14ac:dyDescent="0.45">
      <c r="A53" s="92"/>
      <c r="B53" s="96" t="s">
        <v>180</v>
      </c>
      <c r="C53" s="93"/>
      <c r="D53" s="93"/>
      <c r="E53" s="93"/>
    </row>
    <row r="54" spans="1:5" x14ac:dyDescent="0.45">
      <c r="A54" s="92"/>
      <c r="B54" s="96" t="s">
        <v>189</v>
      </c>
      <c r="C54" s="93"/>
      <c r="D54" s="93"/>
      <c r="E54" s="93"/>
    </row>
    <row r="55" spans="1:5" x14ac:dyDescent="0.45">
      <c r="A55" s="92"/>
      <c r="B55" s="96" t="s">
        <v>181</v>
      </c>
      <c r="C55" s="93"/>
      <c r="D55" s="93"/>
      <c r="E55" s="93"/>
    </row>
    <row r="56" spans="1:5" x14ac:dyDescent="0.45">
      <c r="A56" s="92"/>
      <c r="B56" s="96" t="s">
        <v>182</v>
      </c>
      <c r="C56" s="93"/>
      <c r="D56" s="93"/>
      <c r="E56" s="93"/>
    </row>
    <row r="57" spans="1:5" x14ac:dyDescent="0.45">
      <c r="A57" s="92"/>
      <c r="B57" s="93"/>
      <c r="C57" s="93"/>
      <c r="D57" s="93"/>
      <c r="E57" s="93"/>
    </row>
    <row r="58" spans="1:5" x14ac:dyDescent="0.45">
      <c r="A58" s="118" t="s">
        <v>132</v>
      </c>
      <c r="B58" s="118"/>
      <c r="C58" s="118"/>
    </row>
    <row r="59" spans="1:5" x14ac:dyDescent="0.45">
      <c r="A59" s="92"/>
      <c r="B59" s="114" t="s">
        <v>203</v>
      </c>
      <c r="C59" s="114"/>
      <c r="D59" s="114"/>
      <c r="E59" s="114"/>
    </row>
    <row r="60" spans="1:5" x14ac:dyDescent="0.45">
      <c r="A60" s="92"/>
      <c r="B60" s="113" t="s">
        <v>204</v>
      </c>
      <c r="C60" s="98"/>
      <c r="D60" s="98"/>
      <c r="E60" s="98"/>
    </row>
    <row r="61" spans="1:5" x14ac:dyDescent="0.45">
      <c r="A61" s="108"/>
      <c r="B61" s="113"/>
      <c r="C61" s="109"/>
      <c r="D61" s="109"/>
      <c r="E61" s="109"/>
    </row>
    <row r="62" spans="1:5" x14ac:dyDescent="0.45">
      <c r="A62" s="118" t="s">
        <v>198</v>
      </c>
      <c r="B62" s="118"/>
      <c r="C62" s="118"/>
      <c r="D62" s="93"/>
      <c r="E62" s="93"/>
    </row>
    <row r="63" spans="1:5" x14ac:dyDescent="0.45">
      <c r="A63" s="110"/>
      <c r="B63" s="112" t="s">
        <v>202</v>
      </c>
      <c r="C63" s="110"/>
      <c r="D63" s="107"/>
      <c r="E63" s="107"/>
    </row>
    <row r="64" spans="1:5" x14ac:dyDescent="0.45">
      <c r="B64" s="122" t="s">
        <v>201</v>
      </c>
      <c r="C64" s="122"/>
      <c r="D64" s="122"/>
      <c r="E64" s="122"/>
    </row>
    <row r="65" spans="2:2" x14ac:dyDescent="0.45">
      <c r="B65" s="111" t="s">
        <v>199</v>
      </c>
    </row>
    <row r="66" spans="2:2" x14ac:dyDescent="0.45">
      <c r="B66" s="81" t="s">
        <v>205</v>
      </c>
    </row>
    <row r="67" spans="2:2" x14ac:dyDescent="0.45">
      <c r="B67" s="81" t="s">
        <v>206</v>
      </c>
    </row>
    <row r="68" spans="2:2" x14ac:dyDescent="0.45">
      <c r="B68" s="81" t="s">
        <v>207</v>
      </c>
    </row>
    <row r="69" spans="2:2" x14ac:dyDescent="0.45">
      <c r="B69" s="81" t="s">
        <v>200</v>
      </c>
    </row>
    <row r="70" spans="2:2" x14ac:dyDescent="0.45">
      <c r="B70" s="78" t="s">
        <v>162</v>
      </c>
    </row>
  </sheetData>
  <mergeCells count="35">
    <mergeCell ref="B59:E59"/>
    <mergeCell ref="A62:C62"/>
    <mergeCell ref="B64:E64"/>
    <mergeCell ref="B35:E35"/>
    <mergeCell ref="B36:E36"/>
    <mergeCell ref="A58:C58"/>
    <mergeCell ref="B37:C37"/>
    <mergeCell ref="B38:C38"/>
    <mergeCell ref="B41:C41"/>
    <mergeCell ref="B52:E52"/>
    <mergeCell ref="A46:C46"/>
    <mergeCell ref="B40:E40"/>
    <mergeCell ref="A42:C42"/>
    <mergeCell ref="B43:E43"/>
    <mergeCell ref="A51:C51"/>
    <mergeCell ref="B48:E48"/>
    <mergeCell ref="A8:C8"/>
    <mergeCell ref="B39:E39"/>
    <mergeCell ref="B29:E29"/>
    <mergeCell ref="A24:C24"/>
    <mergeCell ref="A1:B1"/>
    <mergeCell ref="A2:C2"/>
    <mergeCell ref="A25:C25"/>
    <mergeCell ref="A3:E3"/>
    <mergeCell ref="A4:E4"/>
    <mergeCell ref="A5:E5"/>
    <mergeCell ref="A6:E6"/>
    <mergeCell ref="A7:E7"/>
    <mergeCell ref="A13:C13"/>
    <mergeCell ref="B49:E49"/>
    <mergeCell ref="B47:E47"/>
    <mergeCell ref="B26:E26"/>
    <mergeCell ref="B30:E30"/>
    <mergeCell ref="B31:E31"/>
    <mergeCell ref="B32:E32"/>
  </mergeCells>
  <phoneticPr fontId="2"/>
  <hyperlinks>
    <hyperlink ref="B34" r:id="rId1" xr:uid="{00000000-0004-0000-0000-000000000000}"/>
    <hyperlink ref="B27" r:id="rId2" xr:uid="{00000000-0004-0000-0000-000001000000}"/>
    <hyperlink ref="B22" r:id="rId3" xr:uid="{00000000-0004-0000-0000-000002000000}"/>
    <hyperlink ref="B70" r:id="rId4" xr:uid="{EEFD3D64-AA4C-4F07-AAC4-71D6E774EF40}"/>
  </hyperlinks>
  <pageMargins left="0.70866141732283472" right="0.70866141732283472" top="0.74803149606299213" bottom="0.74803149606299213" header="0.31496062992125984" footer="0.31496062992125984"/>
  <pageSetup paperSize="9" scale="54" orientation="portrait" horizontalDpi="300" verticalDpi="300"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pageSetUpPr fitToPage="1"/>
  </sheetPr>
  <dimension ref="A1:J107"/>
  <sheetViews>
    <sheetView showGridLines="0" zoomScaleNormal="100" workbookViewId="0"/>
  </sheetViews>
  <sheetFormatPr defaultRowHeight="12" x14ac:dyDescent="0.15"/>
  <cols>
    <col min="1" max="1" width="14.375" style="1" customWidth="1"/>
    <col min="2" max="3" width="15.875" style="1" customWidth="1"/>
    <col min="4" max="4" width="17.375" style="1" customWidth="1"/>
    <col min="5" max="7" width="11.125" style="1" customWidth="1"/>
    <col min="8" max="8" width="11.125" style="1" hidden="1" customWidth="1"/>
    <col min="9" max="9" width="12.625" style="1" customWidth="1"/>
    <col min="10" max="10" width="26.125" style="1" customWidth="1"/>
    <col min="11" max="16384" width="9" style="1"/>
  </cols>
  <sheetData>
    <row r="1" spans="1:10" ht="18.75" x14ac:dyDescent="0.15">
      <c r="B1" s="177" t="s">
        <v>190</v>
      </c>
      <c r="C1" s="177"/>
      <c r="D1" s="177"/>
      <c r="E1" s="177"/>
      <c r="F1" s="177"/>
      <c r="G1" s="2" t="s">
        <v>29</v>
      </c>
      <c r="H1" s="2"/>
      <c r="I1" s="22"/>
    </row>
    <row r="2" spans="1:10" x14ac:dyDescent="0.15">
      <c r="A2" s="178" t="s">
        <v>36</v>
      </c>
      <c r="B2" s="178"/>
      <c r="C2" s="178"/>
      <c r="D2" s="178"/>
      <c r="E2" s="178"/>
      <c r="F2" s="178"/>
      <c r="G2" s="178"/>
      <c r="H2" s="46"/>
      <c r="I2" s="16" t="s">
        <v>27</v>
      </c>
    </row>
    <row r="3" spans="1:10" ht="19.5" customHeight="1" x14ac:dyDescent="0.15">
      <c r="A3" s="179"/>
      <c r="B3" s="179"/>
      <c r="C3" s="180"/>
      <c r="D3" s="180"/>
      <c r="E3" s="180"/>
      <c r="F3" s="180"/>
      <c r="G3" s="124" t="s">
        <v>168</v>
      </c>
      <c r="H3" s="125"/>
      <c r="I3" s="125"/>
      <c r="J3" s="64"/>
    </row>
    <row r="4" spans="1:10" ht="19.5" customHeight="1" x14ac:dyDescent="0.15">
      <c r="A4" s="181" t="s">
        <v>35</v>
      </c>
      <c r="B4" s="3" t="s">
        <v>0</v>
      </c>
      <c r="C4" s="182"/>
      <c r="D4" s="182"/>
      <c r="E4" s="182"/>
      <c r="F4" s="182"/>
      <c r="G4" s="126" t="s">
        <v>167</v>
      </c>
      <c r="H4" s="125"/>
      <c r="I4" s="125"/>
      <c r="J4" s="125"/>
    </row>
    <row r="5" spans="1:10" ht="19.5" customHeight="1" x14ac:dyDescent="0.15">
      <c r="A5" s="181"/>
      <c r="B5" s="3" t="s">
        <v>1</v>
      </c>
      <c r="C5" s="171"/>
      <c r="D5" s="172"/>
      <c r="E5" s="172"/>
      <c r="F5" s="173"/>
      <c r="G5" s="65" t="s">
        <v>165</v>
      </c>
      <c r="H5" s="64" t="s">
        <v>164</v>
      </c>
      <c r="I5" s="79" t="s">
        <v>164</v>
      </c>
      <c r="J5" s="64"/>
    </row>
    <row r="6" spans="1:10" ht="19.5" customHeight="1" x14ac:dyDescent="0.15">
      <c r="A6" s="181"/>
      <c r="B6" s="11" t="s">
        <v>42</v>
      </c>
      <c r="C6" s="171"/>
      <c r="D6" s="172"/>
      <c r="E6" s="172"/>
      <c r="F6" s="173"/>
      <c r="G6" s="65" t="s">
        <v>166</v>
      </c>
      <c r="H6" s="67" t="s">
        <v>163</v>
      </c>
      <c r="I6" s="67" t="s">
        <v>163</v>
      </c>
      <c r="J6" s="64"/>
    </row>
    <row r="7" spans="1:10" ht="19.5" customHeight="1" x14ac:dyDescent="0.15">
      <c r="A7" s="181"/>
      <c r="B7" s="3" t="s">
        <v>2</v>
      </c>
      <c r="C7" s="171"/>
      <c r="D7" s="172"/>
      <c r="E7" s="172"/>
      <c r="F7" s="173"/>
      <c r="G7" s="63" t="s">
        <v>161</v>
      </c>
      <c r="H7" s="66" t="s">
        <v>162</v>
      </c>
      <c r="I7" s="66" t="s">
        <v>162</v>
      </c>
      <c r="J7" s="64"/>
    </row>
    <row r="8" spans="1:10" ht="19.5" customHeight="1" x14ac:dyDescent="0.15">
      <c r="A8" s="181"/>
      <c r="B8" s="181" t="s">
        <v>3</v>
      </c>
      <c r="C8" s="171"/>
      <c r="D8" s="172"/>
      <c r="E8" s="172"/>
      <c r="F8" s="173"/>
      <c r="G8" s="62"/>
    </row>
    <row r="9" spans="1:10" ht="19.5" customHeight="1" x14ac:dyDescent="0.15">
      <c r="A9" s="181"/>
      <c r="B9" s="181"/>
      <c r="C9" s="171"/>
      <c r="D9" s="172"/>
      <c r="E9" s="172"/>
      <c r="F9" s="173"/>
    </row>
    <row r="10" spans="1:10" ht="19.5" customHeight="1" x14ac:dyDescent="0.15">
      <c r="A10" s="181"/>
      <c r="B10" s="4" t="s">
        <v>28</v>
      </c>
      <c r="C10" s="171"/>
      <c r="D10" s="172"/>
      <c r="E10" s="172"/>
      <c r="F10" s="173"/>
    </row>
    <row r="11" spans="1:10" ht="27" customHeight="1" x14ac:dyDescent="0.15">
      <c r="A11" s="181"/>
      <c r="B11" s="5" t="s">
        <v>80</v>
      </c>
      <c r="C11" s="174"/>
      <c r="D11" s="175"/>
      <c r="E11" s="175"/>
      <c r="F11" s="176"/>
    </row>
    <row r="12" spans="1:10" ht="19.5" customHeight="1" x14ac:dyDescent="0.15">
      <c r="A12" s="181"/>
      <c r="B12" s="4" t="s">
        <v>4</v>
      </c>
      <c r="C12" s="188"/>
      <c r="D12" s="189"/>
      <c r="E12" s="189"/>
      <c r="F12" s="190"/>
    </row>
    <row r="13" spans="1:10" ht="19.5" customHeight="1" x14ac:dyDescent="0.15">
      <c r="A13" s="183" t="s">
        <v>25</v>
      </c>
      <c r="B13" s="184"/>
      <c r="C13" s="185"/>
      <c r="D13" s="186"/>
      <c r="E13" s="186"/>
      <c r="F13" s="187"/>
    </row>
    <row r="14" spans="1:10" ht="19.5" customHeight="1" x14ac:dyDescent="0.15">
      <c r="A14" s="6" t="s">
        <v>5</v>
      </c>
      <c r="B14" s="7" t="s">
        <v>191</v>
      </c>
      <c r="C14" s="70"/>
      <c r="D14" s="9" t="s">
        <v>40</v>
      </c>
      <c r="E14" s="70"/>
      <c r="F14" s="9" t="s">
        <v>41</v>
      </c>
      <c r="G14" s="144" t="s">
        <v>151</v>
      </c>
      <c r="H14" s="145"/>
      <c r="I14" s="145"/>
      <c r="J14" s="145"/>
    </row>
    <row r="15" spans="1:10" ht="19.5" customHeight="1" x14ac:dyDescent="0.15">
      <c r="A15" s="191" t="s">
        <v>6</v>
      </c>
      <c r="B15" s="8"/>
      <c r="C15" s="71"/>
      <c r="D15" s="169" t="s">
        <v>160</v>
      </c>
      <c r="E15" s="170"/>
      <c r="F15" s="170"/>
      <c r="G15" s="170"/>
      <c r="H15" s="170"/>
      <c r="I15" s="170"/>
      <c r="J15" s="170"/>
    </row>
    <row r="16" spans="1:10" ht="19.5" customHeight="1" x14ac:dyDescent="0.15">
      <c r="A16" s="192"/>
      <c r="B16" s="10" t="s">
        <v>79</v>
      </c>
      <c r="C16" s="182"/>
      <c r="D16" s="182"/>
      <c r="E16" s="182"/>
      <c r="F16" s="182"/>
      <c r="G16" s="1" t="s">
        <v>210</v>
      </c>
    </row>
    <row r="17" spans="1:10" ht="19.5" hidden="1" customHeight="1" x14ac:dyDescent="0.15">
      <c r="A17" s="191" t="s">
        <v>7</v>
      </c>
      <c r="B17" s="8"/>
      <c r="C17" s="71"/>
      <c r="D17" s="169" t="s">
        <v>155</v>
      </c>
      <c r="E17" s="170"/>
      <c r="F17" s="170"/>
      <c r="G17" s="170"/>
      <c r="H17" s="50" t="s">
        <v>154</v>
      </c>
    </row>
    <row r="18" spans="1:10" ht="19.5" hidden="1" customHeight="1" x14ac:dyDescent="0.15">
      <c r="A18" s="192"/>
      <c r="B18" s="10" t="s">
        <v>156</v>
      </c>
      <c r="C18" s="185"/>
      <c r="D18" s="186"/>
      <c r="E18" s="186"/>
      <c r="F18" s="187"/>
      <c r="H18" s="50" t="s">
        <v>157</v>
      </c>
    </row>
    <row r="19" spans="1:10" ht="15" customHeight="1" x14ac:dyDescent="0.15">
      <c r="H19" s="50" t="s">
        <v>158</v>
      </c>
    </row>
    <row r="20" spans="1:10" ht="102.75" customHeight="1" x14ac:dyDescent="0.15">
      <c r="A20" s="162"/>
      <c r="B20" s="132" t="s">
        <v>8</v>
      </c>
      <c r="C20" s="133"/>
      <c r="D20" s="134" t="s">
        <v>83</v>
      </c>
      <c r="E20" s="127" t="s">
        <v>138</v>
      </c>
      <c r="F20" s="128"/>
      <c r="G20" s="128"/>
      <c r="H20" s="129"/>
      <c r="I20" s="134" t="s">
        <v>208</v>
      </c>
      <c r="J20" s="134" t="s">
        <v>82</v>
      </c>
    </row>
    <row r="21" spans="1:10" ht="17.25" customHeight="1" x14ac:dyDescent="0.15">
      <c r="A21" s="163"/>
      <c r="B21" s="17" t="s">
        <v>85</v>
      </c>
      <c r="C21" s="17" t="s">
        <v>86</v>
      </c>
      <c r="D21" s="135"/>
      <c r="E21" s="223">
        <v>43784</v>
      </c>
      <c r="F21" s="137"/>
      <c r="G21" s="223">
        <v>43785</v>
      </c>
      <c r="H21" s="137"/>
      <c r="I21" s="166"/>
      <c r="J21" s="135"/>
    </row>
    <row r="22" spans="1:10" ht="17.25" customHeight="1" x14ac:dyDescent="0.15">
      <c r="A22" s="164"/>
      <c r="B22" s="18" t="s">
        <v>87</v>
      </c>
      <c r="C22" s="18" t="s">
        <v>88</v>
      </c>
      <c r="D22" s="136"/>
      <c r="E22" s="19" t="s">
        <v>84</v>
      </c>
      <c r="F22" s="19" t="s">
        <v>81</v>
      </c>
      <c r="G22" s="48" t="s">
        <v>84</v>
      </c>
      <c r="H22" s="48" t="s">
        <v>159</v>
      </c>
      <c r="I22" s="167"/>
      <c r="J22" s="136"/>
    </row>
    <row r="23" spans="1:10" ht="18" customHeight="1" x14ac:dyDescent="0.15">
      <c r="A23" s="158" t="s">
        <v>78</v>
      </c>
      <c r="B23" s="68"/>
      <c r="C23" s="68"/>
      <c r="D23" s="160"/>
      <c r="E23" s="140"/>
      <c r="F23" s="140"/>
      <c r="G23" s="140"/>
      <c r="H23" s="152"/>
      <c r="I23" s="40">
        <f>IF(E23="出席",団体申込み要領!$C$10,0)+IF(G23="出席",団体申込み要領!$C$12,0)+IF(F23="出席",団体申込み要領!$C$11,0)</f>
        <v>0</v>
      </c>
      <c r="J23" s="165"/>
    </row>
    <row r="24" spans="1:10" ht="18" customHeight="1" x14ac:dyDescent="0.15">
      <c r="A24" s="159"/>
      <c r="B24" s="69"/>
      <c r="C24" s="69"/>
      <c r="D24" s="161"/>
      <c r="E24" s="141"/>
      <c r="F24" s="141"/>
      <c r="G24" s="141"/>
      <c r="H24" s="153"/>
      <c r="I24" s="41">
        <f>IF(E23="出席",団体申込み要領!$C$15,0)+IF(G23="出席",団体申込み要領!$C$17,0)+IF(F23="出席",団体申込み要領!$C$16,0)</f>
        <v>0</v>
      </c>
      <c r="J24" s="157"/>
    </row>
    <row r="25" spans="1:10" ht="18" customHeight="1" x14ac:dyDescent="0.15">
      <c r="A25" s="158" t="s">
        <v>9</v>
      </c>
      <c r="B25" s="68"/>
      <c r="C25" s="68"/>
      <c r="D25" s="160"/>
      <c r="E25" s="140"/>
      <c r="F25" s="140"/>
      <c r="G25" s="140"/>
      <c r="H25" s="152"/>
      <c r="I25" s="40">
        <f>IF(E25="出席",団体申込み要領!$C$10,0)+IF(G25="出席",団体申込み要領!$C$12,0)+IF(F25="出席",団体申込み要領!$C$11,0)</f>
        <v>0</v>
      </c>
      <c r="J25" s="156"/>
    </row>
    <row r="26" spans="1:10" ht="18" customHeight="1" x14ac:dyDescent="0.15">
      <c r="A26" s="159"/>
      <c r="B26" s="69"/>
      <c r="C26" s="69"/>
      <c r="D26" s="161"/>
      <c r="E26" s="141"/>
      <c r="F26" s="141"/>
      <c r="G26" s="141"/>
      <c r="H26" s="153"/>
      <c r="I26" s="41">
        <f>IF(E25="出席",団体申込み要領!$C$15,0)+IF(G25="出席",団体申込み要領!$C$17,0)+IF(F25="出席",団体申込み要領!$C$16,0)</f>
        <v>0</v>
      </c>
      <c r="J26" s="157"/>
    </row>
    <row r="27" spans="1:10" ht="18" customHeight="1" x14ac:dyDescent="0.15">
      <c r="A27" s="158" t="s">
        <v>10</v>
      </c>
      <c r="B27" s="68"/>
      <c r="C27" s="68"/>
      <c r="D27" s="160"/>
      <c r="E27" s="140"/>
      <c r="F27" s="140"/>
      <c r="G27" s="140"/>
      <c r="H27" s="152"/>
      <c r="I27" s="40">
        <f>IF(E27="出席",団体申込み要領!$C$10,0)+IF(G27="出席",団体申込み要領!$C$12,0)+IF(F27="出席",団体申込み要領!$C$11,0)</f>
        <v>0</v>
      </c>
      <c r="J27" s="156"/>
    </row>
    <row r="28" spans="1:10" ht="18" customHeight="1" x14ac:dyDescent="0.15">
      <c r="A28" s="159"/>
      <c r="B28" s="69"/>
      <c r="C28" s="69"/>
      <c r="D28" s="161"/>
      <c r="E28" s="141"/>
      <c r="F28" s="141"/>
      <c r="G28" s="141"/>
      <c r="H28" s="153"/>
      <c r="I28" s="41">
        <f>IF(E27="出席",団体申込み要領!$C$15,0)+IF(G27="出席",団体申込み要領!$C$17,0)+IF(F27="出席",団体申込み要領!$C$16,0)</f>
        <v>0</v>
      </c>
      <c r="J28" s="157"/>
    </row>
    <row r="29" spans="1:10" ht="18" customHeight="1" x14ac:dyDescent="0.15">
      <c r="A29" s="158" t="s">
        <v>11</v>
      </c>
      <c r="B29" s="68"/>
      <c r="C29" s="68"/>
      <c r="D29" s="160"/>
      <c r="E29" s="140"/>
      <c r="F29" s="140"/>
      <c r="G29" s="140"/>
      <c r="H29" s="152"/>
      <c r="I29" s="40">
        <f>IF(E29="出席",団体申込み要領!$C$10,0)+IF(G29="出席",団体申込み要領!$C$12,0)+IF(F29="出席",団体申込み要領!$C$11,0)</f>
        <v>0</v>
      </c>
      <c r="J29" s="156"/>
    </row>
    <row r="30" spans="1:10" ht="18" customHeight="1" x14ac:dyDescent="0.15">
      <c r="A30" s="159"/>
      <c r="B30" s="69"/>
      <c r="C30" s="69"/>
      <c r="D30" s="161"/>
      <c r="E30" s="141"/>
      <c r="F30" s="141"/>
      <c r="G30" s="141"/>
      <c r="H30" s="153"/>
      <c r="I30" s="41">
        <f>IF(E29="出席",団体申込み要領!$C$15,0)+IF(G29="出席",団体申込み要領!$C$17,0)+IF(F29="出席",団体申込み要領!$C$16,0)</f>
        <v>0</v>
      </c>
      <c r="J30" s="157"/>
    </row>
    <row r="31" spans="1:10" ht="18" customHeight="1" x14ac:dyDescent="0.15">
      <c r="A31" s="158" t="s">
        <v>12</v>
      </c>
      <c r="B31" s="68"/>
      <c r="C31" s="68"/>
      <c r="D31" s="160"/>
      <c r="E31" s="140"/>
      <c r="F31" s="140"/>
      <c r="G31" s="140"/>
      <c r="H31" s="152"/>
      <c r="I31" s="40">
        <f>IF(E31="出席",団体申込み要領!$C$10,0)+IF(G31="出席",団体申込み要領!$C$12,0)+IF(F31="出席",団体申込み要領!$C$11,0)</f>
        <v>0</v>
      </c>
      <c r="J31" s="156"/>
    </row>
    <row r="32" spans="1:10" ht="18" customHeight="1" x14ac:dyDescent="0.15">
      <c r="A32" s="159"/>
      <c r="B32" s="69"/>
      <c r="C32" s="69"/>
      <c r="D32" s="161"/>
      <c r="E32" s="141"/>
      <c r="F32" s="141"/>
      <c r="G32" s="141"/>
      <c r="H32" s="153"/>
      <c r="I32" s="41">
        <f>IF(E31="出席",団体申込み要領!$C$15,0)+IF(G31="出席",団体申込み要領!$C$17,0)+IF(F31="出席",団体申込み要領!$C$16,0)</f>
        <v>0</v>
      </c>
      <c r="J32" s="157"/>
    </row>
    <row r="33" spans="1:10" ht="18" customHeight="1" x14ac:dyDescent="0.15">
      <c r="A33" s="148" t="s">
        <v>13</v>
      </c>
      <c r="B33" s="72"/>
      <c r="C33" s="72"/>
      <c r="D33" s="150"/>
      <c r="E33" s="140"/>
      <c r="F33" s="140"/>
      <c r="G33" s="140"/>
      <c r="H33" s="152"/>
      <c r="I33" s="40">
        <f>IF(E33="出席",団体申込み要領!$C$10,0)+IF(G33="出席",団体申込み要領!$C$12,0)+IF(F33="出席",団体申込み要領!$C$11,0)</f>
        <v>0</v>
      </c>
      <c r="J33" s="146"/>
    </row>
    <row r="34" spans="1:10" ht="18" customHeight="1" x14ac:dyDescent="0.15">
      <c r="A34" s="149"/>
      <c r="B34" s="73"/>
      <c r="C34" s="73"/>
      <c r="D34" s="151"/>
      <c r="E34" s="141"/>
      <c r="F34" s="141"/>
      <c r="G34" s="141"/>
      <c r="H34" s="153"/>
      <c r="I34" s="41">
        <f>IF(E33="出席",団体申込み要領!$C$15,0)+IF(G33="出席",団体申込み要領!$C$17,0)+IF(F33="出席",団体申込み要領!$C$16,0)</f>
        <v>0</v>
      </c>
      <c r="J34" s="147"/>
    </row>
    <row r="35" spans="1:10" ht="18" customHeight="1" x14ac:dyDescent="0.15">
      <c r="A35" s="148" t="s">
        <v>14</v>
      </c>
      <c r="B35" s="72"/>
      <c r="C35" s="72"/>
      <c r="D35" s="150"/>
      <c r="E35" s="140"/>
      <c r="F35" s="140"/>
      <c r="G35" s="140"/>
      <c r="H35" s="152"/>
      <c r="I35" s="40">
        <f>IF(E35="出席",団体申込み要領!$C$10,0)+IF(G35="出席",団体申込み要領!$C$12,0)+IF(F35="出席",団体申込み要領!$C$11,0)</f>
        <v>0</v>
      </c>
      <c r="J35" s="146"/>
    </row>
    <row r="36" spans="1:10" ht="18" customHeight="1" x14ac:dyDescent="0.15">
      <c r="A36" s="149"/>
      <c r="B36" s="73"/>
      <c r="C36" s="73"/>
      <c r="D36" s="151"/>
      <c r="E36" s="141"/>
      <c r="F36" s="141"/>
      <c r="G36" s="141"/>
      <c r="H36" s="153"/>
      <c r="I36" s="41">
        <f>IF(E35="出席",団体申込み要領!$C$15,0)+IF(G35="出席",団体申込み要領!$C$17,0)+IF(F35="出席",団体申込み要領!$C$16,0)</f>
        <v>0</v>
      </c>
      <c r="J36" s="147"/>
    </row>
    <row r="37" spans="1:10" ht="18" customHeight="1" x14ac:dyDescent="0.15">
      <c r="A37" s="148" t="s">
        <v>15</v>
      </c>
      <c r="B37" s="72"/>
      <c r="C37" s="72"/>
      <c r="D37" s="150"/>
      <c r="E37" s="140"/>
      <c r="F37" s="140"/>
      <c r="G37" s="140"/>
      <c r="H37" s="152"/>
      <c r="I37" s="40">
        <f>IF(E37="出席",団体申込み要領!$C$10,0)+IF(G37="出席",団体申込み要領!$C$12,0)+IF(F37="出席",団体申込み要領!$C$11,0)</f>
        <v>0</v>
      </c>
      <c r="J37" s="146"/>
    </row>
    <row r="38" spans="1:10" ht="18" customHeight="1" x14ac:dyDescent="0.15">
      <c r="A38" s="149"/>
      <c r="B38" s="73"/>
      <c r="C38" s="73"/>
      <c r="D38" s="151"/>
      <c r="E38" s="141"/>
      <c r="F38" s="141"/>
      <c r="G38" s="141"/>
      <c r="H38" s="153"/>
      <c r="I38" s="41">
        <f>IF(E37="出席",団体申込み要領!$C$15,0)+IF(G37="出席",団体申込み要領!$C$17,0)+IF(F37="出席",団体申込み要領!$C$16,0)</f>
        <v>0</v>
      </c>
      <c r="J38" s="147"/>
    </row>
    <row r="39" spans="1:10" ht="18" customHeight="1" x14ac:dyDescent="0.15">
      <c r="A39" s="148" t="s">
        <v>16</v>
      </c>
      <c r="B39" s="72"/>
      <c r="C39" s="72"/>
      <c r="D39" s="150"/>
      <c r="E39" s="140"/>
      <c r="F39" s="140"/>
      <c r="G39" s="140"/>
      <c r="H39" s="152"/>
      <c r="I39" s="40">
        <f>IF(E39="出席",団体申込み要領!$C$10,0)+IF(G39="出席",団体申込み要領!$C$12,0)+IF(F39="出席",団体申込み要領!$C$11,0)</f>
        <v>0</v>
      </c>
      <c r="J39" s="146"/>
    </row>
    <row r="40" spans="1:10" ht="18" customHeight="1" x14ac:dyDescent="0.15">
      <c r="A40" s="149"/>
      <c r="B40" s="73"/>
      <c r="C40" s="73"/>
      <c r="D40" s="151"/>
      <c r="E40" s="141"/>
      <c r="F40" s="141"/>
      <c r="G40" s="141"/>
      <c r="H40" s="153"/>
      <c r="I40" s="41">
        <f>IF(E39="出席",団体申込み要領!$C$15,0)+IF(G39="出席",団体申込み要領!$C$17,0)+IF(F39="出席",団体申込み要領!$C$16,0)</f>
        <v>0</v>
      </c>
      <c r="J40" s="147"/>
    </row>
    <row r="41" spans="1:10" ht="18" customHeight="1" x14ac:dyDescent="0.15">
      <c r="A41" s="148" t="s">
        <v>17</v>
      </c>
      <c r="B41" s="72"/>
      <c r="C41" s="72"/>
      <c r="D41" s="150"/>
      <c r="E41" s="140"/>
      <c r="F41" s="140"/>
      <c r="G41" s="140"/>
      <c r="H41" s="152"/>
      <c r="I41" s="40">
        <f>IF(E41="出席",団体申込み要領!$C$10,0)+IF(G41="出席",団体申込み要領!$C$12,0)+IF(F41="出席",団体申込み要領!$C$11,0)</f>
        <v>0</v>
      </c>
      <c r="J41" s="146"/>
    </row>
    <row r="42" spans="1:10" ht="18" customHeight="1" x14ac:dyDescent="0.15">
      <c r="A42" s="149"/>
      <c r="B42" s="73"/>
      <c r="C42" s="73"/>
      <c r="D42" s="151"/>
      <c r="E42" s="141"/>
      <c r="F42" s="141"/>
      <c r="G42" s="141"/>
      <c r="H42" s="153"/>
      <c r="I42" s="41">
        <f>IF(E41="出席",団体申込み要領!$C$15,0)+IF(G41="出席",団体申込み要領!$C$17,0)+IF(F41="出席",団体申込み要領!$C$16,0)</f>
        <v>0</v>
      </c>
      <c r="J42" s="147"/>
    </row>
    <row r="43" spans="1:10" ht="18" customHeight="1" x14ac:dyDescent="0.15">
      <c r="A43" s="148" t="s">
        <v>43</v>
      </c>
      <c r="B43" s="74"/>
      <c r="C43" s="74"/>
      <c r="D43" s="154"/>
      <c r="E43" s="140"/>
      <c r="F43" s="140"/>
      <c r="G43" s="140"/>
      <c r="H43" s="152"/>
      <c r="I43" s="40">
        <f>IF(E43="出席",団体申込み要領!$C$10,0)+IF(G43="出席",団体申込み要領!$C$12,0)+IF(F43="出席",団体申込み要領!$C$11,0)</f>
        <v>0</v>
      </c>
      <c r="J43" s="146"/>
    </row>
    <row r="44" spans="1:10" ht="18" customHeight="1" x14ac:dyDescent="0.15">
      <c r="A44" s="149"/>
      <c r="B44" s="75"/>
      <c r="C44" s="75"/>
      <c r="D44" s="155"/>
      <c r="E44" s="141"/>
      <c r="F44" s="141"/>
      <c r="G44" s="141"/>
      <c r="H44" s="153"/>
      <c r="I44" s="41">
        <f>IF(E43="出席",団体申込み要領!$C$15,0)+IF(G43="出席",団体申込み要領!$C$17,0)+IF(F43="出席",団体申込み要領!$C$16,0)</f>
        <v>0</v>
      </c>
      <c r="J44" s="147"/>
    </row>
    <row r="45" spans="1:10" ht="18" customHeight="1" x14ac:dyDescent="0.15">
      <c r="A45" s="148" t="s">
        <v>44</v>
      </c>
      <c r="B45" s="72"/>
      <c r="C45" s="72"/>
      <c r="D45" s="150"/>
      <c r="E45" s="140"/>
      <c r="F45" s="140"/>
      <c r="G45" s="140"/>
      <c r="H45" s="152"/>
      <c r="I45" s="40">
        <f>IF(E45="出席",団体申込み要領!$C$10,0)+IF(G45="出席",団体申込み要領!$C$12,0)+IF(F45="出席",団体申込み要領!$C$11,0)</f>
        <v>0</v>
      </c>
      <c r="J45" s="146"/>
    </row>
    <row r="46" spans="1:10" ht="18" customHeight="1" x14ac:dyDescent="0.15">
      <c r="A46" s="149"/>
      <c r="B46" s="73"/>
      <c r="C46" s="73"/>
      <c r="D46" s="151"/>
      <c r="E46" s="141"/>
      <c r="F46" s="141"/>
      <c r="G46" s="141"/>
      <c r="H46" s="153"/>
      <c r="I46" s="41">
        <f>IF(E45="出席",団体申込み要領!$C$15,0)+IF(G45="出席",団体申込み要領!$C$17,0)+IF(F45="出席",団体申込み要領!$C$16,0)</f>
        <v>0</v>
      </c>
      <c r="J46" s="147"/>
    </row>
    <row r="47" spans="1:10" ht="18" customHeight="1" x14ac:dyDescent="0.15">
      <c r="A47" s="148" t="s">
        <v>45</v>
      </c>
      <c r="B47" s="72"/>
      <c r="C47" s="72"/>
      <c r="D47" s="150"/>
      <c r="E47" s="140"/>
      <c r="F47" s="140"/>
      <c r="G47" s="140"/>
      <c r="H47" s="152"/>
      <c r="I47" s="40">
        <f>IF(E47="出席",団体申込み要領!$C$10,0)+IF(G47="出席",団体申込み要領!$C$12,0)+IF(F47="出席",団体申込み要領!$C$11,0)</f>
        <v>0</v>
      </c>
      <c r="J47" s="146"/>
    </row>
    <row r="48" spans="1:10" ht="18" customHeight="1" x14ac:dyDescent="0.15">
      <c r="A48" s="149"/>
      <c r="B48" s="73"/>
      <c r="C48" s="73"/>
      <c r="D48" s="151"/>
      <c r="E48" s="141"/>
      <c r="F48" s="141"/>
      <c r="G48" s="141"/>
      <c r="H48" s="153"/>
      <c r="I48" s="41">
        <f>IF(E47="出席",団体申込み要領!$C$15,0)+IF(G47="出席",団体申込み要領!$C$17,0)+IF(F47="出席",団体申込み要領!$C$16,0)</f>
        <v>0</v>
      </c>
      <c r="J48" s="147"/>
    </row>
    <row r="49" spans="1:10" ht="18" customHeight="1" x14ac:dyDescent="0.15">
      <c r="A49" s="148" t="s">
        <v>46</v>
      </c>
      <c r="B49" s="72"/>
      <c r="C49" s="72"/>
      <c r="D49" s="150"/>
      <c r="E49" s="140"/>
      <c r="F49" s="140"/>
      <c r="G49" s="140"/>
      <c r="H49" s="152"/>
      <c r="I49" s="40">
        <f>IF(E49="出席",団体申込み要領!$C$10,0)+IF(G49="出席",団体申込み要領!$C$12,0)+IF(F49="出席",団体申込み要領!$C$11,0)</f>
        <v>0</v>
      </c>
      <c r="J49" s="146"/>
    </row>
    <row r="50" spans="1:10" ht="18" customHeight="1" x14ac:dyDescent="0.15">
      <c r="A50" s="149"/>
      <c r="B50" s="73"/>
      <c r="C50" s="73"/>
      <c r="D50" s="151"/>
      <c r="E50" s="141"/>
      <c r="F50" s="141"/>
      <c r="G50" s="141"/>
      <c r="H50" s="153"/>
      <c r="I50" s="41">
        <f>IF(E49="出席",団体申込み要領!$C$15,0)+IF(G49="出席",団体申込み要領!$C$17,0)+IF(F49="出席",団体申込み要領!$C$16,0)</f>
        <v>0</v>
      </c>
      <c r="J50" s="147"/>
    </row>
    <row r="51" spans="1:10" ht="18" customHeight="1" x14ac:dyDescent="0.15">
      <c r="A51" s="148" t="s">
        <v>47</v>
      </c>
      <c r="B51" s="72"/>
      <c r="C51" s="72"/>
      <c r="D51" s="150"/>
      <c r="E51" s="140"/>
      <c r="F51" s="140"/>
      <c r="G51" s="140"/>
      <c r="H51" s="152"/>
      <c r="I51" s="40">
        <f>IF(E51="出席",団体申込み要領!$C$10,0)+IF(G51="出席",団体申込み要領!$C$12,0)+IF(F51="出席",団体申込み要領!$C$11,0)</f>
        <v>0</v>
      </c>
      <c r="J51" s="146"/>
    </row>
    <row r="52" spans="1:10" ht="18" customHeight="1" x14ac:dyDescent="0.15">
      <c r="A52" s="149"/>
      <c r="B52" s="73"/>
      <c r="C52" s="73"/>
      <c r="D52" s="151"/>
      <c r="E52" s="141"/>
      <c r="F52" s="141"/>
      <c r="G52" s="141"/>
      <c r="H52" s="153"/>
      <c r="I52" s="41">
        <f>IF(E51="出席",団体申込み要領!$C$15,0)+IF(G51="出席",団体申込み要領!$C$17,0)+IF(F51="出席",団体申込み要領!$C$16,0)</f>
        <v>0</v>
      </c>
      <c r="J52" s="147"/>
    </row>
    <row r="53" spans="1:10" ht="18" customHeight="1" x14ac:dyDescent="0.15">
      <c r="A53" s="148" t="s">
        <v>48</v>
      </c>
      <c r="B53" s="72"/>
      <c r="C53" s="72"/>
      <c r="D53" s="150"/>
      <c r="E53" s="140"/>
      <c r="F53" s="140"/>
      <c r="G53" s="140"/>
      <c r="H53" s="152"/>
      <c r="I53" s="40">
        <f>IF(E53="出席",団体申込み要領!$C$10,0)+IF(G53="出席",団体申込み要領!$C$12,0)+IF(F53="出席",団体申込み要領!$C$11,0)</f>
        <v>0</v>
      </c>
      <c r="J53" s="146"/>
    </row>
    <row r="54" spans="1:10" ht="18" customHeight="1" x14ac:dyDescent="0.15">
      <c r="A54" s="149"/>
      <c r="B54" s="73"/>
      <c r="C54" s="73"/>
      <c r="D54" s="151"/>
      <c r="E54" s="141"/>
      <c r="F54" s="141"/>
      <c r="G54" s="141"/>
      <c r="H54" s="153"/>
      <c r="I54" s="41">
        <f>IF(E53="出席",団体申込み要領!$C$15,0)+IF(G53="出席",団体申込み要領!$C$17,0)+IF(F53="出席",団体申込み要領!$C$16,0)</f>
        <v>0</v>
      </c>
      <c r="J54" s="147"/>
    </row>
    <row r="55" spans="1:10" ht="18" customHeight="1" x14ac:dyDescent="0.15">
      <c r="A55" s="148" t="s">
        <v>49</v>
      </c>
      <c r="B55" s="72"/>
      <c r="C55" s="72"/>
      <c r="D55" s="150"/>
      <c r="E55" s="140"/>
      <c r="F55" s="140"/>
      <c r="G55" s="140"/>
      <c r="H55" s="152"/>
      <c r="I55" s="40">
        <f>IF(E55="出席",団体申込み要領!$C$10,0)+IF(G55="出席",団体申込み要領!$C$12,0)+IF(F55="出席",団体申込み要領!$C$11,0)</f>
        <v>0</v>
      </c>
      <c r="J55" s="146"/>
    </row>
    <row r="56" spans="1:10" ht="18" customHeight="1" x14ac:dyDescent="0.15">
      <c r="A56" s="149"/>
      <c r="B56" s="73"/>
      <c r="C56" s="73"/>
      <c r="D56" s="151"/>
      <c r="E56" s="141"/>
      <c r="F56" s="141"/>
      <c r="G56" s="141"/>
      <c r="H56" s="153"/>
      <c r="I56" s="41">
        <f>IF(E55="出席",団体申込み要領!$C$15,0)+IF(G55="出席",団体申込み要領!$C$17,0)+IF(F55="出席",団体申込み要領!$C$16,0)</f>
        <v>0</v>
      </c>
      <c r="J56" s="147"/>
    </row>
    <row r="57" spans="1:10" ht="18" customHeight="1" x14ac:dyDescent="0.15">
      <c r="A57" s="148" t="s">
        <v>50</v>
      </c>
      <c r="B57" s="72"/>
      <c r="C57" s="72"/>
      <c r="D57" s="150"/>
      <c r="E57" s="140"/>
      <c r="F57" s="140"/>
      <c r="G57" s="140"/>
      <c r="H57" s="152"/>
      <c r="I57" s="40">
        <f>IF(E57="出席",団体申込み要領!$C$10,0)+IF(G57="出席",団体申込み要領!$C$12,0)+IF(F57="出席",団体申込み要領!$C$11,0)</f>
        <v>0</v>
      </c>
      <c r="J57" s="146"/>
    </row>
    <row r="58" spans="1:10" ht="18" customHeight="1" x14ac:dyDescent="0.15">
      <c r="A58" s="149"/>
      <c r="B58" s="73"/>
      <c r="C58" s="73"/>
      <c r="D58" s="151"/>
      <c r="E58" s="141"/>
      <c r="F58" s="141"/>
      <c r="G58" s="141"/>
      <c r="H58" s="153"/>
      <c r="I58" s="41">
        <f>IF(E57="出席",団体申込み要領!$C$15,0)+IF(G57="出席",団体申込み要領!$C$17,0)+IF(F57="出席",団体申込み要領!$C$16,0)</f>
        <v>0</v>
      </c>
      <c r="J58" s="147"/>
    </row>
    <row r="59" spans="1:10" ht="18" customHeight="1" x14ac:dyDescent="0.15">
      <c r="A59" s="148" t="s">
        <v>51</v>
      </c>
      <c r="B59" s="72"/>
      <c r="C59" s="72"/>
      <c r="D59" s="150"/>
      <c r="E59" s="140"/>
      <c r="F59" s="140"/>
      <c r="G59" s="140"/>
      <c r="H59" s="152"/>
      <c r="I59" s="40">
        <f>IF(E59="出席",団体申込み要領!$C$10,0)+IF(G59="出席",団体申込み要領!$C$12,0)+IF(F59="出席",団体申込み要領!$C$11,0)</f>
        <v>0</v>
      </c>
      <c r="J59" s="146"/>
    </row>
    <row r="60" spans="1:10" ht="18" customHeight="1" x14ac:dyDescent="0.15">
      <c r="A60" s="149"/>
      <c r="B60" s="73"/>
      <c r="C60" s="73"/>
      <c r="D60" s="151"/>
      <c r="E60" s="141"/>
      <c r="F60" s="141"/>
      <c r="G60" s="141"/>
      <c r="H60" s="153"/>
      <c r="I60" s="41">
        <f>IF(E59="出席",団体申込み要領!$C$15,0)+IF(G59="出席",団体申込み要領!$C$17,0)+IF(F59="出席",団体申込み要領!$C$16,0)</f>
        <v>0</v>
      </c>
      <c r="J60" s="147"/>
    </row>
    <row r="61" spans="1:10" ht="18" customHeight="1" x14ac:dyDescent="0.15">
      <c r="A61" s="148" t="s">
        <v>52</v>
      </c>
      <c r="B61" s="76"/>
      <c r="C61" s="76"/>
      <c r="D61" s="150"/>
      <c r="E61" s="140"/>
      <c r="F61" s="140"/>
      <c r="G61" s="140"/>
      <c r="H61" s="152"/>
      <c r="I61" s="40">
        <f>IF(E61="出席",団体申込み要領!$C$10,0)+IF(G61="出席",団体申込み要領!$C$12,0)+IF(F61="出席",団体申込み要領!$C$11,0)</f>
        <v>0</v>
      </c>
      <c r="J61" s="146"/>
    </row>
    <row r="62" spans="1:10" ht="18" customHeight="1" x14ac:dyDescent="0.15">
      <c r="A62" s="149"/>
      <c r="B62" s="73"/>
      <c r="C62" s="73"/>
      <c r="D62" s="151"/>
      <c r="E62" s="141"/>
      <c r="F62" s="141"/>
      <c r="G62" s="141"/>
      <c r="H62" s="153"/>
      <c r="I62" s="41">
        <f>IF(E61="出席",団体申込み要領!$C$15,0)+IF(G61="出席",団体申込み要領!$C$17,0)+IF(F61="出席",団体申込み要領!$C$16,0)</f>
        <v>0</v>
      </c>
      <c r="J62" s="147"/>
    </row>
    <row r="63" spans="1:10" ht="18" customHeight="1" x14ac:dyDescent="0.15">
      <c r="A63" s="148" t="s">
        <v>53</v>
      </c>
      <c r="B63" s="72"/>
      <c r="C63" s="72"/>
      <c r="D63" s="150"/>
      <c r="E63" s="140"/>
      <c r="F63" s="140"/>
      <c r="G63" s="140"/>
      <c r="H63" s="152"/>
      <c r="I63" s="40">
        <f>IF(E63="出席",団体申込み要領!$C$10,0)+IF(G63="出席",団体申込み要領!$C$12,0)+IF(F63="出席",団体申込み要領!$C$11,0)</f>
        <v>0</v>
      </c>
      <c r="J63" s="146"/>
    </row>
    <row r="64" spans="1:10" ht="18" customHeight="1" x14ac:dyDescent="0.15">
      <c r="A64" s="149"/>
      <c r="B64" s="73"/>
      <c r="C64" s="73"/>
      <c r="D64" s="151"/>
      <c r="E64" s="141"/>
      <c r="F64" s="141"/>
      <c r="G64" s="141"/>
      <c r="H64" s="153"/>
      <c r="I64" s="41">
        <f>IF(E63="出席",団体申込み要領!$C$15,0)+IF(G63="出席",団体申込み要領!$C$17,0)+IF(F63="出席",団体申込み要領!$C$16,0)</f>
        <v>0</v>
      </c>
      <c r="J64" s="147"/>
    </row>
    <row r="65" spans="1:10" ht="18" customHeight="1" x14ac:dyDescent="0.15">
      <c r="A65" s="148" t="s">
        <v>54</v>
      </c>
      <c r="B65" s="72"/>
      <c r="C65" s="72"/>
      <c r="D65" s="150"/>
      <c r="E65" s="140"/>
      <c r="F65" s="140"/>
      <c r="G65" s="140"/>
      <c r="H65" s="152"/>
      <c r="I65" s="40">
        <f>IF(E65="出席",団体申込み要領!$C$10,0)+IF(G65="出席",団体申込み要領!$C$12,0)+IF(F65="出席",団体申込み要領!$C$11,0)</f>
        <v>0</v>
      </c>
      <c r="J65" s="146"/>
    </row>
    <row r="66" spans="1:10" ht="18" customHeight="1" x14ac:dyDescent="0.15">
      <c r="A66" s="149"/>
      <c r="B66" s="73"/>
      <c r="C66" s="73"/>
      <c r="D66" s="151"/>
      <c r="E66" s="141"/>
      <c r="F66" s="141"/>
      <c r="G66" s="141"/>
      <c r="H66" s="153"/>
      <c r="I66" s="41">
        <f>IF(E65="出席",団体申込み要領!$C$15,0)+IF(G65="出席",団体申込み要領!$C$17,0)+IF(F65="出席",団体申込み要領!$C$16,0)</f>
        <v>0</v>
      </c>
      <c r="J66" s="147"/>
    </row>
    <row r="67" spans="1:10" ht="18" customHeight="1" x14ac:dyDescent="0.15">
      <c r="A67" s="148" t="s">
        <v>55</v>
      </c>
      <c r="B67" s="72"/>
      <c r="C67" s="72"/>
      <c r="D67" s="150"/>
      <c r="E67" s="140"/>
      <c r="F67" s="140"/>
      <c r="G67" s="140"/>
      <c r="H67" s="152"/>
      <c r="I67" s="40">
        <f>IF(E67="出席",団体申込み要領!$C$10,0)+IF(G67="出席",団体申込み要領!$C$12,0)+IF(F67="出席",団体申込み要領!$C$11,0)</f>
        <v>0</v>
      </c>
      <c r="J67" s="146"/>
    </row>
    <row r="68" spans="1:10" ht="18" customHeight="1" x14ac:dyDescent="0.15">
      <c r="A68" s="149"/>
      <c r="B68" s="73"/>
      <c r="C68" s="73"/>
      <c r="D68" s="151"/>
      <c r="E68" s="141"/>
      <c r="F68" s="141"/>
      <c r="G68" s="141"/>
      <c r="H68" s="153"/>
      <c r="I68" s="41">
        <f>IF(E67="出席",団体申込み要領!$C$15,0)+IF(G67="出席",団体申込み要領!$C$17,0)+IF(F67="出席",団体申込み要領!$C$16,0)</f>
        <v>0</v>
      </c>
      <c r="J68" s="147"/>
    </row>
    <row r="69" spans="1:10" ht="18" customHeight="1" x14ac:dyDescent="0.15">
      <c r="A69" s="148" t="s">
        <v>56</v>
      </c>
      <c r="B69" s="72"/>
      <c r="C69" s="72"/>
      <c r="D69" s="150"/>
      <c r="E69" s="140"/>
      <c r="F69" s="140"/>
      <c r="G69" s="140"/>
      <c r="H69" s="152"/>
      <c r="I69" s="40">
        <f>IF(E69="出席",団体申込み要領!$C$10,0)+IF(G69="出席",団体申込み要領!$C$12,0)+IF(F69="出席",団体申込み要領!$C$11,0)</f>
        <v>0</v>
      </c>
      <c r="J69" s="146"/>
    </row>
    <row r="70" spans="1:10" ht="18" customHeight="1" x14ac:dyDescent="0.15">
      <c r="A70" s="149"/>
      <c r="B70" s="73"/>
      <c r="C70" s="73"/>
      <c r="D70" s="151"/>
      <c r="E70" s="141"/>
      <c r="F70" s="141"/>
      <c r="G70" s="141"/>
      <c r="H70" s="153"/>
      <c r="I70" s="41">
        <f>IF(E69="出席",団体申込み要領!$C$15,0)+IF(G69="出席",団体申込み要領!$C$17,0)+IF(F69="出席",団体申込み要領!$C$16,0)</f>
        <v>0</v>
      </c>
      <c r="J70" s="147"/>
    </row>
    <row r="71" spans="1:10" ht="18" customHeight="1" x14ac:dyDescent="0.15">
      <c r="A71" s="148" t="s">
        <v>57</v>
      </c>
      <c r="B71" s="72"/>
      <c r="C71" s="72"/>
      <c r="D71" s="150"/>
      <c r="E71" s="140"/>
      <c r="F71" s="140"/>
      <c r="G71" s="140"/>
      <c r="H71" s="152"/>
      <c r="I71" s="40">
        <f>IF(E71="出席",団体申込み要領!$C$10,0)+IF(G71="出席",団体申込み要領!$C$12,0)+IF(F71="出席",団体申込み要領!$C$11,0)</f>
        <v>0</v>
      </c>
      <c r="J71" s="146"/>
    </row>
    <row r="72" spans="1:10" ht="18" customHeight="1" x14ac:dyDescent="0.15">
      <c r="A72" s="149"/>
      <c r="B72" s="73"/>
      <c r="C72" s="73"/>
      <c r="D72" s="151"/>
      <c r="E72" s="141"/>
      <c r="F72" s="141"/>
      <c r="G72" s="141"/>
      <c r="H72" s="153"/>
      <c r="I72" s="41">
        <f>IF(E71="出席",団体申込み要領!$C$15,0)+IF(G71="出席",団体申込み要領!$C$17,0)+IF(F71="出席",団体申込み要領!$C$16,0)</f>
        <v>0</v>
      </c>
      <c r="J72" s="147"/>
    </row>
    <row r="73" spans="1:10" ht="18" customHeight="1" x14ac:dyDescent="0.15">
      <c r="A73" s="148" t="s">
        <v>58</v>
      </c>
      <c r="B73" s="72"/>
      <c r="C73" s="72"/>
      <c r="D73" s="150"/>
      <c r="E73" s="140"/>
      <c r="F73" s="140"/>
      <c r="G73" s="140"/>
      <c r="H73" s="152"/>
      <c r="I73" s="40">
        <f>IF(E73="出席",団体申込み要領!$C$10,0)+IF(G73="出席",団体申込み要領!$C$12,0)+IF(F73="出席",団体申込み要領!$C$11,0)</f>
        <v>0</v>
      </c>
      <c r="J73" s="146"/>
    </row>
    <row r="74" spans="1:10" ht="18" customHeight="1" x14ac:dyDescent="0.15">
      <c r="A74" s="149"/>
      <c r="B74" s="73"/>
      <c r="C74" s="73"/>
      <c r="D74" s="151"/>
      <c r="E74" s="141"/>
      <c r="F74" s="141"/>
      <c r="G74" s="141"/>
      <c r="H74" s="153"/>
      <c r="I74" s="41">
        <f>IF(E73="出席",団体申込み要領!$C$15,0)+IF(G73="出席",団体申込み要領!$C$17,0)+IF(F73="出席",団体申込み要領!$C$16,0)</f>
        <v>0</v>
      </c>
      <c r="J74" s="147"/>
    </row>
    <row r="75" spans="1:10" ht="18" customHeight="1" x14ac:dyDescent="0.15">
      <c r="A75" s="148" t="s">
        <v>59</v>
      </c>
      <c r="B75" s="76"/>
      <c r="C75" s="76"/>
      <c r="D75" s="150"/>
      <c r="E75" s="140"/>
      <c r="F75" s="140"/>
      <c r="G75" s="140"/>
      <c r="H75" s="152"/>
      <c r="I75" s="40">
        <f>IF(E75="出席",団体申込み要領!$C$10,0)+IF(G75="出席",団体申込み要領!$C$12,0)+IF(F75="出席",団体申込み要領!$C$11,0)</f>
        <v>0</v>
      </c>
      <c r="J75" s="146"/>
    </row>
    <row r="76" spans="1:10" ht="18" customHeight="1" x14ac:dyDescent="0.15">
      <c r="A76" s="149"/>
      <c r="B76" s="73"/>
      <c r="C76" s="73"/>
      <c r="D76" s="151"/>
      <c r="E76" s="141"/>
      <c r="F76" s="141"/>
      <c r="G76" s="141"/>
      <c r="H76" s="153"/>
      <c r="I76" s="41">
        <f>IF(E75="出席",団体申込み要領!$C$15,0)+IF(G75="出席",団体申込み要領!$C$17,0)+IF(F75="出席",団体申込み要領!$C$16,0)</f>
        <v>0</v>
      </c>
      <c r="J76" s="147"/>
    </row>
    <row r="77" spans="1:10" ht="18" customHeight="1" x14ac:dyDescent="0.15">
      <c r="A77" s="148" t="s">
        <v>60</v>
      </c>
      <c r="B77" s="72"/>
      <c r="C77" s="72"/>
      <c r="D77" s="150"/>
      <c r="E77" s="140"/>
      <c r="F77" s="140"/>
      <c r="G77" s="140"/>
      <c r="H77" s="152"/>
      <c r="I77" s="40">
        <f>IF(E77="出席",団体申込み要領!$C$10,0)+IF(G77="出席",団体申込み要領!$C$12,0)+IF(F77="出席",団体申込み要領!$C$11,0)</f>
        <v>0</v>
      </c>
      <c r="J77" s="146"/>
    </row>
    <row r="78" spans="1:10" ht="18" customHeight="1" x14ac:dyDescent="0.15">
      <c r="A78" s="149"/>
      <c r="B78" s="73"/>
      <c r="C78" s="73"/>
      <c r="D78" s="151"/>
      <c r="E78" s="141"/>
      <c r="F78" s="141"/>
      <c r="G78" s="141"/>
      <c r="H78" s="153"/>
      <c r="I78" s="41">
        <f>IF(E77="出席",団体申込み要領!$C$15,0)+IF(G77="出席",団体申込み要領!$C$17,0)+IF(F77="出席",団体申込み要領!$C$16,0)</f>
        <v>0</v>
      </c>
      <c r="J78" s="147"/>
    </row>
    <row r="79" spans="1:10" ht="18" customHeight="1" x14ac:dyDescent="0.15">
      <c r="A79" s="148" t="s">
        <v>61</v>
      </c>
      <c r="B79" s="72"/>
      <c r="C79" s="72"/>
      <c r="D79" s="150"/>
      <c r="E79" s="140"/>
      <c r="F79" s="140"/>
      <c r="G79" s="140"/>
      <c r="H79" s="152"/>
      <c r="I79" s="40">
        <f>IF(E79="出席",団体申込み要領!$C$10,0)+IF(G79="出席",団体申込み要領!$C$12,0)+IF(F79="出席",団体申込み要領!$C$11,0)</f>
        <v>0</v>
      </c>
      <c r="J79" s="146"/>
    </row>
    <row r="80" spans="1:10" ht="18" customHeight="1" x14ac:dyDescent="0.15">
      <c r="A80" s="149"/>
      <c r="B80" s="73"/>
      <c r="C80" s="73"/>
      <c r="D80" s="151"/>
      <c r="E80" s="141"/>
      <c r="F80" s="141"/>
      <c r="G80" s="141"/>
      <c r="H80" s="153"/>
      <c r="I80" s="41">
        <f>IF(E79="出席",団体申込み要領!$C$15,0)+IF(G79="出席",団体申込み要領!$C$17,0)+IF(F79="出席",団体申込み要領!$C$16,0)</f>
        <v>0</v>
      </c>
      <c r="J80" s="147"/>
    </row>
    <row r="81" spans="1:10" ht="18" customHeight="1" x14ac:dyDescent="0.15">
      <c r="A81" s="148" t="s">
        <v>62</v>
      </c>
      <c r="B81" s="72"/>
      <c r="C81" s="72"/>
      <c r="D81" s="150"/>
      <c r="E81" s="140"/>
      <c r="F81" s="140"/>
      <c r="G81" s="140"/>
      <c r="H81" s="152"/>
      <c r="I81" s="40">
        <f>IF(E81="出席",団体申込み要領!$C$10,0)+IF(G81="出席",団体申込み要領!$C$12,0)+IF(F81="出席",団体申込み要領!$C$11,0)</f>
        <v>0</v>
      </c>
      <c r="J81" s="146"/>
    </row>
    <row r="82" spans="1:10" ht="18" customHeight="1" x14ac:dyDescent="0.15">
      <c r="A82" s="149"/>
      <c r="B82" s="73"/>
      <c r="C82" s="73"/>
      <c r="D82" s="151"/>
      <c r="E82" s="141"/>
      <c r="F82" s="141"/>
      <c r="G82" s="141"/>
      <c r="H82" s="153"/>
      <c r="I82" s="41">
        <f>IF(E81="出席",団体申込み要領!$C$15,0)+IF(G81="出席",団体申込み要領!$C$17,0)+IF(F81="出席",団体申込み要領!$C$16,0)</f>
        <v>0</v>
      </c>
      <c r="J82" s="147"/>
    </row>
    <row r="83" spans="1:10" ht="18" customHeight="1" x14ac:dyDescent="0.15">
      <c r="A83" s="148" t="s">
        <v>63</v>
      </c>
      <c r="B83" s="72"/>
      <c r="C83" s="72"/>
      <c r="D83" s="150"/>
      <c r="E83" s="140"/>
      <c r="F83" s="140"/>
      <c r="G83" s="140"/>
      <c r="H83" s="152"/>
      <c r="I83" s="40">
        <f>IF(E83="出席",団体申込み要領!$C$10,0)+IF(G83="出席",団体申込み要領!$C$12,0)+IF(F83="出席",団体申込み要領!$C$11,0)</f>
        <v>0</v>
      </c>
      <c r="J83" s="146"/>
    </row>
    <row r="84" spans="1:10" ht="18" customHeight="1" x14ac:dyDescent="0.15">
      <c r="A84" s="149"/>
      <c r="B84" s="73"/>
      <c r="C84" s="73"/>
      <c r="D84" s="151"/>
      <c r="E84" s="141"/>
      <c r="F84" s="141"/>
      <c r="G84" s="141"/>
      <c r="H84" s="153"/>
      <c r="I84" s="41">
        <f>IF(E83="出席",団体申込み要領!$C$15,0)+IF(G83="出席",団体申込み要領!$C$17,0)+IF(F83="出席",団体申込み要領!$C$16,0)</f>
        <v>0</v>
      </c>
      <c r="J84" s="147"/>
    </row>
    <row r="85" spans="1:10" ht="18" customHeight="1" x14ac:dyDescent="0.15">
      <c r="A85" s="148" t="s">
        <v>64</v>
      </c>
      <c r="B85" s="72"/>
      <c r="C85" s="72"/>
      <c r="D85" s="150"/>
      <c r="E85" s="140"/>
      <c r="F85" s="140"/>
      <c r="G85" s="140"/>
      <c r="H85" s="152"/>
      <c r="I85" s="40">
        <f>IF(E85="出席",団体申込み要領!$C$10,0)+IF(G85="出席",団体申込み要領!$C$12,0)+IF(F85="出席",団体申込み要領!$C$11,0)</f>
        <v>0</v>
      </c>
      <c r="J85" s="146"/>
    </row>
    <row r="86" spans="1:10" ht="18" customHeight="1" x14ac:dyDescent="0.15">
      <c r="A86" s="149"/>
      <c r="B86" s="73"/>
      <c r="C86" s="73"/>
      <c r="D86" s="151"/>
      <c r="E86" s="141"/>
      <c r="F86" s="141"/>
      <c r="G86" s="141"/>
      <c r="H86" s="153"/>
      <c r="I86" s="41">
        <f>IF(E85="出席",団体申込み要領!$C$15,0)+IF(G85="出席",団体申込み要領!$C$17,0)+IF(F85="出席",団体申込み要領!$C$16,0)</f>
        <v>0</v>
      </c>
      <c r="J86" s="147"/>
    </row>
    <row r="87" spans="1:10" ht="18" customHeight="1" x14ac:dyDescent="0.15">
      <c r="A87" s="148" t="s">
        <v>65</v>
      </c>
      <c r="B87" s="72"/>
      <c r="C87" s="72"/>
      <c r="D87" s="150"/>
      <c r="E87" s="140"/>
      <c r="F87" s="140"/>
      <c r="G87" s="140"/>
      <c r="H87" s="152"/>
      <c r="I87" s="40">
        <f>IF(E87="出席",団体申込み要領!$C$10,0)+IF(G87="出席",団体申込み要領!$C$12,0)+IF(F87="出席",団体申込み要領!$C$11,0)</f>
        <v>0</v>
      </c>
      <c r="J87" s="146"/>
    </row>
    <row r="88" spans="1:10" ht="18" customHeight="1" x14ac:dyDescent="0.15">
      <c r="A88" s="149"/>
      <c r="B88" s="73"/>
      <c r="C88" s="73"/>
      <c r="D88" s="151"/>
      <c r="E88" s="141"/>
      <c r="F88" s="141"/>
      <c r="G88" s="141"/>
      <c r="H88" s="153"/>
      <c r="I88" s="41">
        <f>IF(E87="出席",団体申込み要領!$C$15,0)+IF(G87="出席",団体申込み要領!$C$17,0)+IF(F87="出席",団体申込み要領!$C$16,0)</f>
        <v>0</v>
      </c>
      <c r="J88" s="147"/>
    </row>
    <row r="89" spans="1:10" ht="18" customHeight="1" x14ac:dyDescent="0.15">
      <c r="A89" s="148" t="s">
        <v>66</v>
      </c>
      <c r="B89" s="72"/>
      <c r="C89" s="72"/>
      <c r="D89" s="150"/>
      <c r="E89" s="140"/>
      <c r="F89" s="140"/>
      <c r="G89" s="140"/>
      <c r="H89" s="152"/>
      <c r="I89" s="40">
        <f>IF(E89="出席",団体申込み要領!$C$10,0)+IF(G89="出席",団体申込み要領!$C$12,0)+IF(F89="出席",団体申込み要領!$C$11,0)</f>
        <v>0</v>
      </c>
      <c r="J89" s="146"/>
    </row>
    <row r="90" spans="1:10" ht="18" customHeight="1" x14ac:dyDescent="0.15">
      <c r="A90" s="149"/>
      <c r="B90" s="73"/>
      <c r="C90" s="73"/>
      <c r="D90" s="151"/>
      <c r="E90" s="141"/>
      <c r="F90" s="141"/>
      <c r="G90" s="141"/>
      <c r="H90" s="153"/>
      <c r="I90" s="41">
        <f>IF(E89="出席",団体申込み要領!$C$15,0)+IF(G89="出席",団体申込み要領!$C$17,0)+IF(F89="出席",団体申込み要領!$C$16,0)</f>
        <v>0</v>
      </c>
      <c r="J90" s="147"/>
    </row>
    <row r="91" spans="1:10" ht="18" customHeight="1" x14ac:dyDescent="0.15">
      <c r="A91" s="148" t="s">
        <v>67</v>
      </c>
      <c r="B91" s="72"/>
      <c r="C91" s="72"/>
      <c r="D91" s="150"/>
      <c r="E91" s="140"/>
      <c r="F91" s="140"/>
      <c r="G91" s="140"/>
      <c r="H91" s="152"/>
      <c r="I91" s="40">
        <f>IF(E91="出席",団体申込み要領!$C$10,0)+IF(G91="出席",団体申込み要領!$C$12,0)+IF(F91="出席",団体申込み要領!$C$11,0)</f>
        <v>0</v>
      </c>
      <c r="J91" s="146"/>
    </row>
    <row r="92" spans="1:10" ht="18" customHeight="1" x14ac:dyDescent="0.15">
      <c r="A92" s="149"/>
      <c r="B92" s="73"/>
      <c r="C92" s="73"/>
      <c r="D92" s="151"/>
      <c r="E92" s="141"/>
      <c r="F92" s="141"/>
      <c r="G92" s="141"/>
      <c r="H92" s="153"/>
      <c r="I92" s="41">
        <f>IF(E91="出席",団体申込み要領!$C$15,0)+IF(G91="出席",団体申込み要領!$C$17,0)+IF(F91="出席",団体申込み要領!$C$16,0)</f>
        <v>0</v>
      </c>
      <c r="J92" s="147"/>
    </row>
    <row r="93" spans="1:10" ht="18" customHeight="1" x14ac:dyDescent="0.15">
      <c r="A93" s="148" t="s">
        <v>68</v>
      </c>
      <c r="B93" s="76"/>
      <c r="C93" s="76"/>
      <c r="D93" s="150"/>
      <c r="E93" s="140"/>
      <c r="F93" s="140"/>
      <c r="G93" s="140"/>
      <c r="H93" s="152"/>
      <c r="I93" s="40">
        <f>IF(E93="出席",団体申込み要領!$C$10,0)+IF(G93="出席",団体申込み要領!$C$12,0)+IF(F93="出席",団体申込み要領!$C$11,0)</f>
        <v>0</v>
      </c>
      <c r="J93" s="146"/>
    </row>
    <row r="94" spans="1:10" ht="18" customHeight="1" x14ac:dyDescent="0.15">
      <c r="A94" s="149"/>
      <c r="B94" s="73"/>
      <c r="C94" s="73"/>
      <c r="D94" s="151"/>
      <c r="E94" s="141"/>
      <c r="F94" s="141"/>
      <c r="G94" s="141"/>
      <c r="H94" s="153"/>
      <c r="I94" s="41">
        <f>IF(E93="出席",団体申込み要領!$C$15,0)+IF(G93="出席",団体申込み要領!$C$17,0)+IF(F93="出席",団体申込み要領!$C$16,0)</f>
        <v>0</v>
      </c>
      <c r="J94" s="147"/>
    </row>
    <row r="95" spans="1:10" ht="18" customHeight="1" x14ac:dyDescent="0.15">
      <c r="A95" s="148" t="s">
        <v>69</v>
      </c>
      <c r="B95" s="76"/>
      <c r="C95" s="76"/>
      <c r="D95" s="150"/>
      <c r="E95" s="140"/>
      <c r="F95" s="140"/>
      <c r="G95" s="140"/>
      <c r="H95" s="152"/>
      <c r="I95" s="40">
        <f>IF(E95="出席",団体申込み要領!$C$10,0)+IF(G95="出席",団体申込み要領!$C$12,0)+IF(F95="出席",団体申込み要領!$C$11,0)</f>
        <v>0</v>
      </c>
      <c r="J95" s="146"/>
    </row>
    <row r="96" spans="1:10" ht="18" customHeight="1" x14ac:dyDescent="0.15">
      <c r="A96" s="149"/>
      <c r="B96" s="73"/>
      <c r="C96" s="73"/>
      <c r="D96" s="151"/>
      <c r="E96" s="141"/>
      <c r="F96" s="141"/>
      <c r="G96" s="141"/>
      <c r="H96" s="153"/>
      <c r="I96" s="41">
        <f>IF(E95="出席",団体申込み要領!$C$15,0)+IF(G95="出席",団体申込み要領!$C$17,0)+IF(F95="出席",団体申込み要領!$C$16,0)</f>
        <v>0</v>
      </c>
      <c r="J96" s="147"/>
    </row>
    <row r="97" spans="1:10" ht="18" customHeight="1" x14ac:dyDescent="0.15">
      <c r="A97" s="148" t="s">
        <v>70</v>
      </c>
      <c r="B97" s="72"/>
      <c r="C97" s="72"/>
      <c r="D97" s="150"/>
      <c r="E97" s="140"/>
      <c r="F97" s="140"/>
      <c r="G97" s="140"/>
      <c r="H97" s="152"/>
      <c r="I97" s="40">
        <f>IF(E97="出席",団体申込み要領!$C$10,0)+IF(G97="出席",団体申込み要領!$C$12,0)+IF(F97="出席",団体申込み要領!$C$11,0)</f>
        <v>0</v>
      </c>
      <c r="J97" s="138"/>
    </row>
    <row r="98" spans="1:10" ht="18" customHeight="1" x14ac:dyDescent="0.15">
      <c r="A98" s="149"/>
      <c r="B98" s="73"/>
      <c r="C98" s="73"/>
      <c r="D98" s="151"/>
      <c r="E98" s="141"/>
      <c r="F98" s="141"/>
      <c r="G98" s="141"/>
      <c r="H98" s="153"/>
      <c r="I98" s="41">
        <f>IF(E97="出席",団体申込み要領!$C$15,0)+IF(G97="出席",団体申込み要領!$C$17,0)+IF(F97="出席",団体申込み要領!$C$16,0)</f>
        <v>0</v>
      </c>
      <c r="J98" s="139"/>
    </row>
    <row r="99" spans="1:10" ht="18" customHeight="1" x14ac:dyDescent="0.15">
      <c r="A99" s="148" t="s">
        <v>71</v>
      </c>
      <c r="B99" s="72"/>
      <c r="C99" s="72"/>
      <c r="D99" s="150"/>
      <c r="E99" s="140"/>
      <c r="F99" s="140"/>
      <c r="G99" s="140"/>
      <c r="H99" s="152"/>
      <c r="I99" s="40">
        <f>IF(E99="出席",団体申込み要領!$C$10,0)+IF(G99="出席",団体申込み要領!$C$12,0)+IF(F99="出席",団体申込み要領!$C$11,0)</f>
        <v>0</v>
      </c>
      <c r="J99" s="142"/>
    </row>
    <row r="100" spans="1:10" ht="18" customHeight="1" x14ac:dyDescent="0.15">
      <c r="A100" s="149"/>
      <c r="B100" s="73"/>
      <c r="C100" s="73"/>
      <c r="D100" s="151"/>
      <c r="E100" s="141"/>
      <c r="F100" s="141"/>
      <c r="G100" s="141"/>
      <c r="H100" s="153"/>
      <c r="I100" s="41">
        <f>IF(E99="出席",団体申込み要領!$C$15,0)+IF(G99="出席",団体申込み要領!$C$17,0)+IF(F99="出席",団体申込み要領!$C$16,0)</f>
        <v>0</v>
      </c>
      <c r="J100" s="143"/>
    </row>
    <row r="101" spans="1:10" ht="18" customHeight="1" x14ac:dyDescent="0.15">
      <c r="A101" s="148" t="s">
        <v>72</v>
      </c>
      <c r="B101" s="76"/>
      <c r="C101" s="76"/>
      <c r="D101" s="150"/>
      <c r="E101" s="140"/>
      <c r="F101" s="140"/>
      <c r="G101" s="140"/>
      <c r="H101" s="152"/>
      <c r="I101" s="40">
        <f>IF(E101="出席",団体申込み要領!$C$10,0)+IF(G101="出席",団体申込み要領!$C$12,0)+IF(F101="出席",団体申込み要領!$C$11,0)</f>
        <v>0</v>
      </c>
      <c r="J101" s="130"/>
    </row>
    <row r="102" spans="1:10" ht="18" customHeight="1" x14ac:dyDescent="0.15">
      <c r="A102" s="149"/>
      <c r="B102" s="73"/>
      <c r="C102" s="73"/>
      <c r="D102" s="151"/>
      <c r="E102" s="141"/>
      <c r="F102" s="141"/>
      <c r="G102" s="141"/>
      <c r="H102" s="153"/>
      <c r="I102" s="41">
        <f>IF(E101="出席",団体申込み要領!$C$15,0)+IF(G101="出席",団体申込み要領!$C$17,0)+IF(F101="出席",団体申込み要領!$C$16,0)</f>
        <v>0</v>
      </c>
      <c r="J102" s="131"/>
    </row>
    <row r="103" spans="1:10" ht="12.75" x14ac:dyDescent="0.15">
      <c r="B103" s="51"/>
      <c r="C103" s="51"/>
      <c r="D103" s="51"/>
      <c r="F103" s="168" t="s">
        <v>142</v>
      </c>
      <c r="G103" s="42" t="s">
        <v>140</v>
      </c>
      <c r="H103" s="49"/>
      <c r="I103" s="40">
        <f>I23+I25+I27+I29+I31+I33+I35+I37+I39+I41+I43+I45+I47+I49+I51+I53+I55+I57+I59+I61+I63+I65+I67+I69+I71+I73+I75+I77+I79+I81+I83+I85+I87+I89+I91+I93+I95+I97+I99+I101</f>
        <v>0</v>
      </c>
    </row>
    <row r="104" spans="1:10" ht="12.75" x14ac:dyDescent="0.15">
      <c r="F104" s="168"/>
      <c r="G104" s="42" t="s">
        <v>141</v>
      </c>
      <c r="H104" s="47"/>
      <c r="I104" s="41">
        <f>I24+I26+I28+I30+I32+I34+I36+I38+I40+I42+I44+I46+I48+I50+I52+I54+I56+I58+I60+I62+I64+I66+I68+I70+I72+I74+I76+I78+I80+I82+I84+I86+I88+I90+I92+I94+I96+I98+I100+I102</f>
        <v>0</v>
      </c>
    </row>
    <row r="105" spans="1:10" ht="12.75" x14ac:dyDescent="0.15">
      <c r="F105" s="168" t="s">
        <v>143</v>
      </c>
      <c r="G105" s="168"/>
      <c r="H105" s="47"/>
      <c r="I105" s="41">
        <f>IF(C15="希望する",1000,0)</f>
        <v>0</v>
      </c>
    </row>
    <row r="106" spans="1:10" ht="12.75" x14ac:dyDescent="0.15">
      <c r="F106" s="168" t="s">
        <v>144</v>
      </c>
      <c r="G106" s="42" t="s">
        <v>140</v>
      </c>
      <c r="H106" s="49"/>
      <c r="I106" s="40">
        <f>I103+I105</f>
        <v>0</v>
      </c>
    </row>
    <row r="107" spans="1:10" ht="12.75" x14ac:dyDescent="0.15">
      <c r="F107" s="168"/>
      <c r="G107" s="42" t="s">
        <v>141</v>
      </c>
      <c r="H107" s="47"/>
      <c r="I107" s="41">
        <f>I104+I105</f>
        <v>0</v>
      </c>
    </row>
  </sheetData>
  <sheetProtection selectLockedCells="1"/>
  <mergeCells count="317">
    <mergeCell ref="H93:H94"/>
    <mergeCell ref="H95:H96"/>
    <mergeCell ref="H97:H98"/>
    <mergeCell ref="H99:H100"/>
    <mergeCell ref="H101:H102"/>
    <mergeCell ref="H81:H82"/>
    <mergeCell ref="H83:H84"/>
    <mergeCell ref="H85:H86"/>
    <mergeCell ref="H87:H88"/>
    <mergeCell ref="H89:H90"/>
    <mergeCell ref="H91:H92"/>
    <mergeCell ref="H73:H74"/>
    <mergeCell ref="H75:H76"/>
    <mergeCell ref="H77:H78"/>
    <mergeCell ref="H79:H80"/>
    <mergeCell ref="H57:H58"/>
    <mergeCell ref="H59:H60"/>
    <mergeCell ref="H61:H62"/>
    <mergeCell ref="H63:H64"/>
    <mergeCell ref="H65:H66"/>
    <mergeCell ref="H67:H68"/>
    <mergeCell ref="H53:H54"/>
    <mergeCell ref="H55:H56"/>
    <mergeCell ref="H33:H34"/>
    <mergeCell ref="H35:H36"/>
    <mergeCell ref="H37:H38"/>
    <mergeCell ref="H39:H40"/>
    <mergeCell ref="H41:H42"/>
    <mergeCell ref="H43:H44"/>
    <mergeCell ref="H71:H72"/>
    <mergeCell ref="C7:F7"/>
    <mergeCell ref="B8:B9"/>
    <mergeCell ref="F103:F104"/>
    <mergeCell ref="D17:G17"/>
    <mergeCell ref="F23:F24"/>
    <mergeCell ref="G23:G24"/>
    <mergeCell ref="D29:D30"/>
    <mergeCell ref="E29:E30"/>
    <mergeCell ref="F29:F30"/>
    <mergeCell ref="G29:G30"/>
    <mergeCell ref="G33:G34"/>
    <mergeCell ref="F41:F42"/>
    <mergeCell ref="G45:G46"/>
    <mergeCell ref="G41:G42"/>
    <mergeCell ref="D49:D50"/>
    <mergeCell ref="D57:D58"/>
    <mergeCell ref="E57:E58"/>
    <mergeCell ref="F57:F58"/>
    <mergeCell ref="G43:G44"/>
    <mergeCell ref="E73:E74"/>
    <mergeCell ref="F73:F74"/>
    <mergeCell ref="G73:G74"/>
    <mergeCell ref="F105:G105"/>
    <mergeCell ref="F106:F107"/>
    <mergeCell ref="D15:J15"/>
    <mergeCell ref="D23:D24"/>
    <mergeCell ref="E23:E24"/>
    <mergeCell ref="C10:F10"/>
    <mergeCell ref="C11:F11"/>
    <mergeCell ref="B1:F1"/>
    <mergeCell ref="A2:G2"/>
    <mergeCell ref="A3:B3"/>
    <mergeCell ref="C3:F3"/>
    <mergeCell ref="A4:A12"/>
    <mergeCell ref="C4:F4"/>
    <mergeCell ref="C5:F5"/>
    <mergeCell ref="C6:F6"/>
    <mergeCell ref="C8:F8"/>
    <mergeCell ref="C9:F9"/>
    <mergeCell ref="A13:B13"/>
    <mergeCell ref="C13:F13"/>
    <mergeCell ref="C12:F12"/>
    <mergeCell ref="A15:A16"/>
    <mergeCell ref="C16:F16"/>
    <mergeCell ref="A17:A18"/>
    <mergeCell ref="C18:F18"/>
    <mergeCell ref="A20:A22"/>
    <mergeCell ref="J25:J26"/>
    <mergeCell ref="A25:A26"/>
    <mergeCell ref="D25:D26"/>
    <mergeCell ref="J23:J24"/>
    <mergeCell ref="I20:I22"/>
    <mergeCell ref="J20:J22"/>
    <mergeCell ref="A23:A24"/>
    <mergeCell ref="A27:A28"/>
    <mergeCell ref="D27:D28"/>
    <mergeCell ref="E27:E28"/>
    <mergeCell ref="F27:F28"/>
    <mergeCell ref="G27:G28"/>
    <mergeCell ref="J27:J28"/>
    <mergeCell ref="E25:E26"/>
    <mergeCell ref="F25:F26"/>
    <mergeCell ref="G25:G26"/>
    <mergeCell ref="G21:H21"/>
    <mergeCell ref="H23:H24"/>
    <mergeCell ref="H25:H26"/>
    <mergeCell ref="H27:H28"/>
    <mergeCell ref="J29:J30"/>
    <mergeCell ref="J31:J32"/>
    <mergeCell ref="J33:J34"/>
    <mergeCell ref="A31:A32"/>
    <mergeCell ref="D31:D32"/>
    <mergeCell ref="E31:E32"/>
    <mergeCell ref="F31:F32"/>
    <mergeCell ref="G31:G32"/>
    <mergeCell ref="A29:A30"/>
    <mergeCell ref="H29:H30"/>
    <mergeCell ref="H31:H32"/>
    <mergeCell ref="A33:A34"/>
    <mergeCell ref="D33:D34"/>
    <mergeCell ref="E33:E34"/>
    <mergeCell ref="F33:F34"/>
    <mergeCell ref="A39:A40"/>
    <mergeCell ref="D39:D40"/>
    <mergeCell ref="E39:E40"/>
    <mergeCell ref="F39:F40"/>
    <mergeCell ref="G39:G40"/>
    <mergeCell ref="J39:J40"/>
    <mergeCell ref="A37:A38"/>
    <mergeCell ref="D37:D38"/>
    <mergeCell ref="E37:E38"/>
    <mergeCell ref="F37:F38"/>
    <mergeCell ref="G37:G38"/>
    <mergeCell ref="A43:A44"/>
    <mergeCell ref="D43:D44"/>
    <mergeCell ref="E43:E44"/>
    <mergeCell ref="F43:F44"/>
    <mergeCell ref="A41:A42"/>
    <mergeCell ref="D41:D42"/>
    <mergeCell ref="E41:E42"/>
    <mergeCell ref="J51:J52"/>
    <mergeCell ref="J35:J36"/>
    <mergeCell ref="D35:D36"/>
    <mergeCell ref="E35:E36"/>
    <mergeCell ref="F35:F36"/>
    <mergeCell ref="G35:G36"/>
    <mergeCell ref="H45:H46"/>
    <mergeCell ref="H47:H48"/>
    <mergeCell ref="H49:H50"/>
    <mergeCell ref="H51:H52"/>
    <mergeCell ref="A51:A52"/>
    <mergeCell ref="D51:D52"/>
    <mergeCell ref="E51:E52"/>
    <mergeCell ref="F51:F52"/>
    <mergeCell ref="G51:G52"/>
    <mergeCell ref="A35:A36"/>
    <mergeCell ref="J37:J38"/>
    <mergeCell ref="A53:A54"/>
    <mergeCell ref="D53:D54"/>
    <mergeCell ref="E53:E54"/>
    <mergeCell ref="F53:F54"/>
    <mergeCell ref="J53:J54"/>
    <mergeCell ref="A49:A50"/>
    <mergeCell ref="J41:J42"/>
    <mergeCell ref="J43:J44"/>
    <mergeCell ref="J45:J46"/>
    <mergeCell ref="A47:A48"/>
    <mergeCell ref="D47:D48"/>
    <mergeCell ref="E47:E48"/>
    <mergeCell ref="F47:F48"/>
    <mergeCell ref="G47:G48"/>
    <mergeCell ref="J47:J48"/>
    <mergeCell ref="E49:E50"/>
    <mergeCell ref="F49:F50"/>
    <mergeCell ref="G49:G50"/>
    <mergeCell ref="J49:J50"/>
    <mergeCell ref="A45:A46"/>
    <mergeCell ref="F45:F46"/>
    <mergeCell ref="D45:D46"/>
    <mergeCell ref="E45:E46"/>
    <mergeCell ref="G53:G54"/>
    <mergeCell ref="J59:J60"/>
    <mergeCell ref="E61:E62"/>
    <mergeCell ref="F61:F62"/>
    <mergeCell ref="G61:G62"/>
    <mergeCell ref="A55:A56"/>
    <mergeCell ref="D55:D56"/>
    <mergeCell ref="E55:E56"/>
    <mergeCell ref="F55:F56"/>
    <mergeCell ref="G55:G56"/>
    <mergeCell ref="D61:D62"/>
    <mergeCell ref="A61:A62"/>
    <mergeCell ref="A59:A60"/>
    <mergeCell ref="D59:D60"/>
    <mergeCell ref="E59:E60"/>
    <mergeCell ref="F59:F60"/>
    <mergeCell ref="G59:G60"/>
    <mergeCell ref="A57:A58"/>
    <mergeCell ref="J65:J66"/>
    <mergeCell ref="J61:J62"/>
    <mergeCell ref="G69:G70"/>
    <mergeCell ref="G65:G66"/>
    <mergeCell ref="J55:J56"/>
    <mergeCell ref="J57:J58"/>
    <mergeCell ref="J63:J64"/>
    <mergeCell ref="H69:H70"/>
    <mergeCell ref="A67:A68"/>
    <mergeCell ref="D67:D68"/>
    <mergeCell ref="E67:E68"/>
    <mergeCell ref="F67:F68"/>
    <mergeCell ref="G67:G68"/>
    <mergeCell ref="A65:A66"/>
    <mergeCell ref="D65:D66"/>
    <mergeCell ref="E65:E66"/>
    <mergeCell ref="J69:J70"/>
    <mergeCell ref="F65:F66"/>
    <mergeCell ref="A63:A64"/>
    <mergeCell ref="D63:D64"/>
    <mergeCell ref="E63:E64"/>
    <mergeCell ref="F63:F64"/>
    <mergeCell ref="G63:G64"/>
    <mergeCell ref="G57:G58"/>
    <mergeCell ref="A71:A72"/>
    <mergeCell ref="D71:D72"/>
    <mergeCell ref="E71:E72"/>
    <mergeCell ref="F71:F72"/>
    <mergeCell ref="G71:G72"/>
    <mergeCell ref="A69:A70"/>
    <mergeCell ref="D69:D70"/>
    <mergeCell ref="E69:E70"/>
    <mergeCell ref="F69:F70"/>
    <mergeCell ref="J77:J78"/>
    <mergeCell ref="J73:J74"/>
    <mergeCell ref="D81:D82"/>
    <mergeCell ref="E81:E82"/>
    <mergeCell ref="F81:F82"/>
    <mergeCell ref="G81:G82"/>
    <mergeCell ref="G77:G78"/>
    <mergeCell ref="A79:A80"/>
    <mergeCell ref="D79:D80"/>
    <mergeCell ref="E79:E80"/>
    <mergeCell ref="F79:F80"/>
    <mergeCell ref="G79:G80"/>
    <mergeCell ref="A81:A82"/>
    <mergeCell ref="A75:A76"/>
    <mergeCell ref="D75:D76"/>
    <mergeCell ref="E75:E76"/>
    <mergeCell ref="F75:F76"/>
    <mergeCell ref="G75:G76"/>
    <mergeCell ref="D73:D74"/>
    <mergeCell ref="A73:A74"/>
    <mergeCell ref="A77:A78"/>
    <mergeCell ref="D77:D78"/>
    <mergeCell ref="E77:E78"/>
    <mergeCell ref="F77:F78"/>
    <mergeCell ref="A83:A84"/>
    <mergeCell ref="D83:D84"/>
    <mergeCell ref="E83:E84"/>
    <mergeCell ref="F83:F84"/>
    <mergeCell ref="G83:G84"/>
    <mergeCell ref="A87:A88"/>
    <mergeCell ref="D87:D88"/>
    <mergeCell ref="E87:E88"/>
    <mergeCell ref="F87:F88"/>
    <mergeCell ref="J87:J88"/>
    <mergeCell ref="A85:A86"/>
    <mergeCell ref="D85:D86"/>
    <mergeCell ref="E85:E86"/>
    <mergeCell ref="F85:F86"/>
    <mergeCell ref="A91:A92"/>
    <mergeCell ref="D91:D92"/>
    <mergeCell ref="E91:E92"/>
    <mergeCell ref="F91:F92"/>
    <mergeCell ref="G91:G92"/>
    <mergeCell ref="A89:A90"/>
    <mergeCell ref="D89:D90"/>
    <mergeCell ref="E89:E90"/>
    <mergeCell ref="F89:F90"/>
    <mergeCell ref="G89:G90"/>
    <mergeCell ref="A99:A100"/>
    <mergeCell ref="D99:D100"/>
    <mergeCell ref="E99:E100"/>
    <mergeCell ref="G99:G100"/>
    <mergeCell ref="J95:J96"/>
    <mergeCell ref="G85:G86"/>
    <mergeCell ref="A101:A102"/>
    <mergeCell ref="D101:D102"/>
    <mergeCell ref="E101:E102"/>
    <mergeCell ref="F101:F102"/>
    <mergeCell ref="G101:G102"/>
    <mergeCell ref="A97:A98"/>
    <mergeCell ref="D97:D98"/>
    <mergeCell ref="E97:E98"/>
    <mergeCell ref="A95:A96"/>
    <mergeCell ref="D95:D96"/>
    <mergeCell ref="E95:E96"/>
    <mergeCell ref="F95:F96"/>
    <mergeCell ref="G95:G96"/>
    <mergeCell ref="A93:A94"/>
    <mergeCell ref="D93:D94"/>
    <mergeCell ref="E93:E94"/>
    <mergeCell ref="F93:F94"/>
    <mergeCell ref="G93:G94"/>
    <mergeCell ref="G3:I3"/>
    <mergeCell ref="G4:J4"/>
    <mergeCell ref="E20:H20"/>
    <mergeCell ref="J101:J102"/>
    <mergeCell ref="B20:C20"/>
    <mergeCell ref="D20:D22"/>
    <mergeCell ref="E21:F21"/>
    <mergeCell ref="J97:J98"/>
    <mergeCell ref="F99:F100"/>
    <mergeCell ref="J99:J100"/>
    <mergeCell ref="F97:F98"/>
    <mergeCell ref="G97:G98"/>
    <mergeCell ref="G14:J14"/>
    <mergeCell ref="J89:J90"/>
    <mergeCell ref="J91:J92"/>
    <mergeCell ref="J85:J86"/>
    <mergeCell ref="G87:G88"/>
    <mergeCell ref="J79:J80"/>
    <mergeCell ref="J81:J82"/>
    <mergeCell ref="J75:J76"/>
    <mergeCell ref="J67:J68"/>
    <mergeCell ref="J93:J94"/>
    <mergeCell ref="J83:J84"/>
    <mergeCell ref="J71:J72"/>
  </mergeCells>
  <phoneticPr fontId="2"/>
  <dataValidations count="3">
    <dataValidation type="list" allowBlank="1" showInputMessage="1" showErrorMessage="1" sqref="E23:G102" xr:uid="{00000000-0002-0000-0100-000000000000}">
      <formula1>"出席"</formula1>
    </dataValidation>
    <dataValidation type="list" allowBlank="1" showInputMessage="1" showErrorMessage="1" sqref="C15 C17" xr:uid="{00000000-0002-0000-0100-000001000000}">
      <formula1>"希望する,希望しない"</formula1>
    </dataValidation>
    <dataValidation type="list" allowBlank="1" showInputMessage="1" showErrorMessage="1" sqref="H23:H102" xr:uid="{00000000-0002-0000-0100-000002000000}">
      <formula1>$H$18:$H$19</formula1>
    </dataValidation>
  </dataValidations>
  <hyperlinks>
    <hyperlink ref="I2" location="入力例!A1" display="入力例" xr:uid="{00000000-0004-0000-0100-000000000000}"/>
    <hyperlink ref="H7" r:id="rId1" xr:uid="{00000000-0004-0000-0100-000001000000}"/>
    <hyperlink ref="H6" r:id="rId2" xr:uid="{00000000-0004-0000-0100-000002000000}"/>
    <hyperlink ref="I7" r:id="rId3" xr:uid="{42DE6B0D-6A7E-43A7-A9A1-DCF040ADFA61}"/>
    <hyperlink ref="I6" r:id="rId4" xr:uid="{F608C698-EB01-43AA-B8A7-89AA6DA8FA0A}"/>
  </hyperlinks>
  <printOptions horizontalCentered="1"/>
  <pageMargins left="0.59055118110236227" right="0.59055118110236227" top="0.71" bottom="0.77" header="0.51181102362204722" footer="0.51181102362204722"/>
  <pageSetup paperSize="9" scale="62" fitToHeight="0" orientation="portrait" verticalDpi="300" r:id="rId5"/>
  <headerFooter alignWithMargins="0"/>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K107"/>
  <sheetViews>
    <sheetView showGridLines="0" zoomScaleNormal="100" workbookViewId="0"/>
  </sheetViews>
  <sheetFormatPr defaultRowHeight="12" x14ac:dyDescent="0.15"/>
  <cols>
    <col min="1" max="1" width="14.375" style="1" customWidth="1"/>
    <col min="2" max="3" width="15.875" style="1" customWidth="1"/>
    <col min="4" max="4" width="17.375" style="1" customWidth="1"/>
    <col min="5" max="7" width="11.125" style="1" customWidth="1"/>
    <col min="8" max="8" width="11.125" style="1" hidden="1" customWidth="1"/>
    <col min="9" max="9" width="12.625" style="1" customWidth="1"/>
    <col min="10" max="10" width="26.125" style="1" customWidth="1"/>
    <col min="11" max="11" width="9" style="102"/>
    <col min="12" max="16384" width="9" style="1"/>
  </cols>
  <sheetData>
    <row r="1" spans="1:10" ht="18.75" x14ac:dyDescent="0.15">
      <c r="B1" s="177" t="s">
        <v>190</v>
      </c>
      <c r="C1" s="177"/>
      <c r="D1" s="177"/>
      <c r="E1" s="177"/>
      <c r="F1" s="177"/>
      <c r="G1" s="2" t="s">
        <v>29</v>
      </c>
      <c r="H1" s="2"/>
      <c r="I1" s="22">
        <v>43677</v>
      </c>
    </row>
    <row r="2" spans="1:10" x14ac:dyDescent="0.15">
      <c r="A2" s="178" t="s">
        <v>36</v>
      </c>
      <c r="B2" s="178"/>
      <c r="C2" s="178"/>
      <c r="D2" s="178"/>
      <c r="E2" s="178"/>
      <c r="F2" s="178"/>
      <c r="G2" s="178"/>
      <c r="H2" s="46"/>
      <c r="I2" s="16"/>
    </row>
    <row r="3" spans="1:10" ht="19.5" customHeight="1" x14ac:dyDescent="0.15">
      <c r="A3" s="179"/>
      <c r="B3" s="179"/>
      <c r="C3" s="180"/>
      <c r="D3" s="180"/>
      <c r="E3" s="180"/>
      <c r="F3" s="180"/>
      <c r="G3" s="124" t="s">
        <v>168</v>
      </c>
      <c r="H3" s="125"/>
      <c r="I3" s="125"/>
      <c r="J3" s="64"/>
    </row>
    <row r="4" spans="1:10" ht="19.5" customHeight="1" x14ac:dyDescent="0.15">
      <c r="A4" s="181" t="s">
        <v>35</v>
      </c>
      <c r="B4" s="60" t="s">
        <v>0</v>
      </c>
      <c r="C4" s="216" t="s">
        <v>172</v>
      </c>
      <c r="D4" s="216"/>
      <c r="E4" s="216"/>
      <c r="F4" s="216"/>
      <c r="G4" s="126" t="s">
        <v>167</v>
      </c>
      <c r="H4" s="125"/>
      <c r="I4" s="125"/>
      <c r="J4" s="125"/>
    </row>
    <row r="5" spans="1:10" ht="19.5" customHeight="1" x14ac:dyDescent="0.15">
      <c r="A5" s="181"/>
      <c r="B5" s="60" t="s">
        <v>1</v>
      </c>
      <c r="C5" s="217" t="s">
        <v>26</v>
      </c>
      <c r="D5" s="218"/>
      <c r="E5" s="218"/>
      <c r="F5" s="219"/>
      <c r="G5" s="65" t="s">
        <v>165</v>
      </c>
      <c r="H5" s="64" t="s">
        <v>164</v>
      </c>
      <c r="I5" s="64"/>
      <c r="J5" s="64"/>
    </row>
    <row r="6" spans="1:10" ht="19.5" customHeight="1" x14ac:dyDescent="0.15">
      <c r="A6" s="181"/>
      <c r="B6" s="11" t="s">
        <v>42</v>
      </c>
      <c r="C6" s="217" t="s">
        <v>169</v>
      </c>
      <c r="D6" s="218"/>
      <c r="E6" s="218"/>
      <c r="F6" s="219"/>
      <c r="G6" s="65" t="s">
        <v>166</v>
      </c>
      <c r="H6" s="67" t="s">
        <v>163</v>
      </c>
      <c r="I6" s="64"/>
      <c r="J6" s="64"/>
    </row>
    <row r="7" spans="1:10" ht="19.5" customHeight="1" x14ac:dyDescent="0.15">
      <c r="A7" s="181"/>
      <c r="B7" s="60" t="s">
        <v>2</v>
      </c>
      <c r="C7" s="217" t="s">
        <v>170</v>
      </c>
      <c r="D7" s="218"/>
      <c r="E7" s="218"/>
      <c r="F7" s="219"/>
      <c r="G7" s="63" t="s">
        <v>161</v>
      </c>
      <c r="H7" s="66" t="s">
        <v>162</v>
      </c>
      <c r="I7" s="64"/>
      <c r="J7" s="64"/>
    </row>
    <row r="8" spans="1:10" ht="19.5" customHeight="1" x14ac:dyDescent="0.15">
      <c r="A8" s="181"/>
      <c r="B8" s="181" t="s">
        <v>3</v>
      </c>
      <c r="C8" s="217" t="s">
        <v>23</v>
      </c>
      <c r="D8" s="218"/>
      <c r="E8" s="218"/>
      <c r="F8" s="219"/>
      <c r="G8" s="62"/>
    </row>
    <row r="9" spans="1:10" ht="19.5" customHeight="1" x14ac:dyDescent="0.15">
      <c r="A9" s="181"/>
      <c r="B9" s="181"/>
      <c r="C9" s="217" t="s">
        <v>24</v>
      </c>
      <c r="D9" s="218"/>
      <c r="E9" s="218"/>
      <c r="F9" s="219"/>
    </row>
    <row r="10" spans="1:10" ht="19.5" customHeight="1" x14ac:dyDescent="0.15">
      <c r="A10" s="181"/>
      <c r="B10" s="4" t="s">
        <v>28</v>
      </c>
      <c r="C10" s="217" t="s">
        <v>33</v>
      </c>
      <c r="D10" s="218"/>
      <c r="E10" s="218"/>
      <c r="F10" s="219"/>
    </row>
    <row r="11" spans="1:10" ht="27" customHeight="1" x14ac:dyDescent="0.15">
      <c r="A11" s="181"/>
      <c r="B11" s="5" t="s">
        <v>80</v>
      </c>
      <c r="C11" s="217" t="s">
        <v>153</v>
      </c>
      <c r="D11" s="218"/>
      <c r="E11" s="218"/>
      <c r="F11" s="219"/>
    </row>
    <row r="12" spans="1:10" ht="19.5" customHeight="1" x14ac:dyDescent="0.15">
      <c r="A12" s="181"/>
      <c r="B12" s="4" t="s">
        <v>4</v>
      </c>
      <c r="C12" s="220" t="s">
        <v>171</v>
      </c>
      <c r="D12" s="221"/>
      <c r="E12" s="221"/>
      <c r="F12" s="222"/>
    </row>
    <row r="13" spans="1:10" ht="19.5" customHeight="1" x14ac:dyDescent="0.15">
      <c r="A13" s="183" t="s">
        <v>25</v>
      </c>
      <c r="B13" s="184"/>
      <c r="C13" s="213" t="s">
        <v>37</v>
      </c>
      <c r="D13" s="214"/>
      <c r="E13" s="214"/>
      <c r="F13" s="215"/>
    </row>
    <row r="14" spans="1:10" ht="19.5" customHeight="1" x14ac:dyDescent="0.15">
      <c r="A14" s="59" t="s">
        <v>5</v>
      </c>
      <c r="B14" s="7"/>
      <c r="C14" s="12">
        <v>9</v>
      </c>
      <c r="D14" s="9" t="s">
        <v>40</v>
      </c>
      <c r="E14" s="12">
        <v>30</v>
      </c>
      <c r="F14" s="9" t="s">
        <v>41</v>
      </c>
      <c r="G14" s="144" t="s">
        <v>151</v>
      </c>
      <c r="H14" s="145"/>
      <c r="I14" s="145"/>
      <c r="J14" s="145"/>
    </row>
    <row r="15" spans="1:10" ht="19.5" customHeight="1" x14ac:dyDescent="0.15">
      <c r="A15" s="191" t="s">
        <v>6</v>
      </c>
      <c r="B15" s="58"/>
      <c r="C15" s="13" t="s">
        <v>38</v>
      </c>
      <c r="D15" s="169" t="s">
        <v>160</v>
      </c>
      <c r="E15" s="170"/>
      <c r="F15" s="170"/>
      <c r="G15" s="170"/>
      <c r="H15" s="170"/>
      <c r="I15" s="170"/>
      <c r="J15" s="170"/>
    </row>
    <row r="16" spans="1:10" ht="19.5" customHeight="1" x14ac:dyDescent="0.15">
      <c r="A16" s="192"/>
      <c r="B16" s="57" t="s">
        <v>79</v>
      </c>
      <c r="C16" s="216" t="s">
        <v>134</v>
      </c>
      <c r="D16" s="216"/>
      <c r="E16" s="216"/>
      <c r="F16" s="216"/>
      <c r="G16" s="1" t="s">
        <v>210</v>
      </c>
    </row>
    <row r="17" spans="1:10" ht="19.5" hidden="1" customHeight="1" x14ac:dyDescent="0.15">
      <c r="A17" s="191" t="s">
        <v>7</v>
      </c>
      <c r="B17" s="58"/>
      <c r="C17" s="13" t="s">
        <v>39</v>
      </c>
      <c r="D17" s="169" t="s">
        <v>155</v>
      </c>
      <c r="E17" s="170"/>
      <c r="F17" s="170"/>
      <c r="G17" s="170"/>
      <c r="H17" s="50" t="s">
        <v>154</v>
      </c>
    </row>
    <row r="18" spans="1:10" ht="19.5" hidden="1" customHeight="1" x14ac:dyDescent="0.15">
      <c r="A18" s="192"/>
      <c r="B18" s="57" t="s">
        <v>156</v>
      </c>
      <c r="C18" s="213"/>
      <c r="D18" s="214"/>
      <c r="E18" s="214"/>
      <c r="F18" s="215"/>
      <c r="H18" s="50" t="s">
        <v>157</v>
      </c>
    </row>
    <row r="19" spans="1:10" ht="15" customHeight="1" x14ac:dyDescent="0.15">
      <c r="H19" s="50" t="s">
        <v>158</v>
      </c>
    </row>
    <row r="20" spans="1:10" ht="102" customHeight="1" x14ac:dyDescent="0.15">
      <c r="A20" s="162"/>
      <c r="B20" s="132" t="s">
        <v>8</v>
      </c>
      <c r="C20" s="133"/>
      <c r="D20" s="134" t="s">
        <v>83</v>
      </c>
      <c r="E20" s="127" t="s">
        <v>138</v>
      </c>
      <c r="F20" s="128"/>
      <c r="G20" s="128"/>
      <c r="H20" s="129"/>
      <c r="I20" s="134" t="s">
        <v>209</v>
      </c>
      <c r="J20" s="134" t="s">
        <v>82</v>
      </c>
    </row>
    <row r="21" spans="1:10" ht="17.25" customHeight="1" x14ac:dyDescent="0.15">
      <c r="A21" s="163"/>
      <c r="B21" s="17" t="s">
        <v>85</v>
      </c>
      <c r="C21" s="17" t="s">
        <v>86</v>
      </c>
      <c r="D21" s="135"/>
      <c r="E21" s="223">
        <v>43784</v>
      </c>
      <c r="F21" s="137"/>
      <c r="G21" s="223">
        <v>43785</v>
      </c>
      <c r="H21" s="137"/>
      <c r="I21" s="166"/>
      <c r="J21" s="135"/>
    </row>
    <row r="22" spans="1:10" ht="17.25" customHeight="1" x14ac:dyDescent="0.15">
      <c r="A22" s="164"/>
      <c r="B22" s="18" t="s">
        <v>87</v>
      </c>
      <c r="C22" s="18" t="s">
        <v>88</v>
      </c>
      <c r="D22" s="136"/>
      <c r="E22" s="19" t="s">
        <v>84</v>
      </c>
      <c r="F22" s="19" t="s">
        <v>81</v>
      </c>
      <c r="G22" s="48" t="s">
        <v>84</v>
      </c>
      <c r="H22" s="48" t="s">
        <v>159</v>
      </c>
      <c r="I22" s="167"/>
      <c r="J22" s="136"/>
    </row>
    <row r="23" spans="1:10" ht="18" customHeight="1" x14ac:dyDescent="0.15">
      <c r="A23" s="158" t="s">
        <v>78</v>
      </c>
      <c r="B23" s="14" t="s">
        <v>73</v>
      </c>
      <c r="C23" s="14" t="s">
        <v>74</v>
      </c>
      <c r="D23" s="209" t="s">
        <v>135</v>
      </c>
      <c r="E23" s="197" t="s">
        <v>34</v>
      </c>
      <c r="F23" s="197"/>
      <c r="G23" s="197" t="s">
        <v>34</v>
      </c>
      <c r="H23" s="199"/>
      <c r="I23" s="40">
        <f>IF(E23="出席",団体申込み要領!$C$10,0)+IF(G23="出席",団体申込み要領!$C$12,0)+IF(F23="出席",団体申込み要領!$C$11,0)</f>
        <v>26400.000000000004</v>
      </c>
      <c r="J23" s="211"/>
    </row>
    <row r="24" spans="1:10" ht="18" customHeight="1" x14ac:dyDescent="0.15">
      <c r="A24" s="159"/>
      <c r="B24" s="15" t="s">
        <v>18</v>
      </c>
      <c r="C24" s="15" t="s">
        <v>19</v>
      </c>
      <c r="D24" s="210"/>
      <c r="E24" s="198"/>
      <c r="F24" s="198"/>
      <c r="G24" s="198"/>
      <c r="H24" s="200"/>
      <c r="I24" s="41">
        <f>IF(E23="出席",団体申込み要領!$C$15,0)+IF(G23="出席",団体申込み要領!$C$17,0)+IF(F23="出席",団体申込み要領!$C$16,0)</f>
        <v>24200.000000000004</v>
      </c>
      <c r="J24" s="212"/>
    </row>
    <row r="25" spans="1:10" ht="18" customHeight="1" x14ac:dyDescent="0.15">
      <c r="A25" s="158" t="s">
        <v>9</v>
      </c>
      <c r="B25" s="14" t="s">
        <v>73</v>
      </c>
      <c r="C25" s="14" t="s">
        <v>75</v>
      </c>
      <c r="D25" s="209" t="s">
        <v>136</v>
      </c>
      <c r="E25" s="197" t="s">
        <v>34</v>
      </c>
      <c r="F25" s="197" t="s">
        <v>34</v>
      </c>
      <c r="G25" s="197"/>
      <c r="H25" s="199"/>
      <c r="I25" s="40">
        <f>IF(E25="出席",団体申込み要領!$C$10,0)+IF(G25="出席",団体申込み要領!$C$12,0)+IF(F25="出席",団体申込み要領!$C$11,0)</f>
        <v>16700</v>
      </c>
      <c r="J25" s="205"/>
    </row>
    <row r="26" spans="1:10" ht="18" customHeight="1" x14ac:dyDescent="0.15">
      <c r="A26" s="159"/>
      <c r="B26" s="15" t="s">
        <v>18</v>
      </c>
      <c r="C26" s="15" t="s">
        <v>20</v>
      </c>
      <c r="D26" s="210"/>
      <c r="E26" s="198"/>
      <c r="F26" s="198"/>
      <c r="G26" s="198"/>
      <c r="H26" s="200"/>
      <c r="I26" s="41">
        <f>IF(E25="出席",団体申込み要領!$C$15,0)+IF(G25="出席",団体申込み要領!$C$17,0)+IF(F25="出席",団体申込み要領!$C$16,0)</f>
        <v>15600.000000000002</v>
      </c>
      <c r="J26" s="206"/>
    </row>
    <row r="27" spans="1:10" ht="18" customHeight="1" x14ac:dyDescent="0.15">
      <c r="A27" s="158" t="s">
        <v>10</v>
      </c>
      <c r="B27" s="14" t="s">
        <v>73</v>
      </c>
      <c r="C27" s="14" t="s">
        <v>152</v>
      </c>
      <c r="D27" s="209" t="s">
        <v>30</v>
      </c>
      <c r="E27" s="197" t="s">
        <v>34</v>
      </c>
      <c r="F27" s="197" t="s">
        <v>34</v>
      </c>
      <c r="G27" s="197" t="s">
        <v>34</v>
      </c>
      <c r="H27" s="199"/>
      <c r="I27" s="40">
        <f>IF(E27="出席",団体申込み要領!$C$10,0)+IF(G27="出席",団体申込み要領!$C$12,0)+IF(F27="出席",団体申込み要領!$C$11,0)</f>
        <v>29900.000000000004</v>
      </c>
      <c r="J27" s="205"/>
    </row>
    <row r="28" spans="1:10" ht="18" customHeight="1" x14ac:dyDescent="0.15">
      <c r="A28" s="159"/>
      <c r="B28" s="15" t="s">
        <v>18</v>
      </c>
      <c r="C28" s="15" t="s">
        <v>21</v>
      </c>
      <c r="D28" s="210"/>
      <c r="E28" s="198"/>
      <c r="F28" s="198"/>
      <c r="G28" s="198"/>
      <c r="H28" s="200"/>
      <c r="I28" s="41">
        <f>IF(E27="出席",団体申込み要領!$C$15,0)+IF(G27="出席",団体申込み要領!$C$17,0)+IF(F27="出席",団体申込み要領!$C$16,0)</f>
        <v>27700.000000000004</v>
      </c>
      <c r="J28" s="206"/>
    </row>
    <row r="29" spans="1:10" ht="18" customHeight="1" x14ac:dyDescent="0.15">
      <c r="A29" s="158" t="s">
        <v>11</v>
      </c>
      <c r="B29" s="14" t="s">
        <v>73</v>
      </c>
      <c r="C29" s="14" t="s">
        <v>76</v>
      </c>
      <c r="D29" s="209" t="s">
        <v>31</v>
      </c>
      <c r="E29" s="197"/>
      <c r="F29" s="197"/>
      <c r="G29" s="197" t="s">
        <v>34</v>
      </c>
      <c r="H29" s="199"/>
      <c r="I29" s="40">
        <f>IF(E29="出席",団体申込み要領!$C$10,0)+IF(G29="出席",団体申込み要領!$C$12,0)+IF(F29="出席",団体申込み要領!$C$11,0)</f>
        <v>13200.000000000002</v>
      </c>
      <c r="J29" s="205"/>
    </row>
    <row r="30" spans="1:10" ht="18" customHeight="1" x14ac:dyDescent="0.15">
      <c r="A30" s="159"/>
      <c r="B30" s="15" t="s">
        <v>18</v>
      </c>
      <c r="C30" s="15" t="s">
        <v>19</v>
      </c>
      <c r="D30" s="210"/>
      <c r="E30" s="198"/>
      <c r="F30" s="198"/>
      <c r="G30" s="198"/>
      <c r="H30" s="200"/>
      <c r="I30" s="41">
        <f>IF(E29="出席",団体申込み要領!$C$15,0)+IF(G29="出席",団体申込み要領!$C$17,0)+IF(F29="出席",団体申込み要領!$C$16,0)</f>
        <v>12100.000000000002</v>
      </c>
      <c r="J30" s="206"/>
    </row>
    <row r="31" spans="1:10" ht="18" customHeight="1" x14ac:dyDescent="0.15">
      <c r="A31" s="158" t="s">
        <v>12</v>
      </c>
      <c r="B31" s="14" t="s">
        <v>73</v>
      </c>
      <c r="C31" s="14" t="s">
        <v>77</v>
      </c>
      <c r="D31" s="209" t="s">
        <v>32</v>
      </c>
      <c r="E31" s="197" t="s">
        <v>34</v>
      </c>
      <c r="F31" s="197"/>
      <c r="G31" s="197" t="s">
        <v>34</v>
      </c>
      <c r="H31" s="199"/>
      <c r="I31" s="40">
        <f>IF(E31="出席",団体申込み要領!$C$10,0)+IF(G31="出席",団体申込み要領!$C$12,0)+IF(F31="出席",団体申込み要領!$C$11,0)</f>
        <v>26400.000000000004</v>
      </c>
      <c r="J31" s="205"/>
    </row>
    <row r="32" spans="1:10" ht="18" customHeight="1" x14ac:dyDescent="0.15">
      <c r="A32" s="159"/>
      <c r="B32" s="15" t="s">
        <v>18</v>
      </c>
      <c r="C32" s="15" t="s">
        <v>22</v>
      </c>
      <c r="D32" s="210"/>
      <c r="E32" s="198"/>
      <c r="F32" s="198"/>
      <c r="G32" s="198"/>
      <c r="H32" s="200"/>
      <c r="I32" s="41">
        <f>IF(E31="出席",団体申込み要領!$C$15,0)+IF(G31="出席",団体申込み要領!$C$17,0)+IF(F31="出席",団体申込み要領!$C$16,0)</f>
        <v>24200.000000000004</v>
      </c>
      <c r="J32" s="206"/>
    </row>
    <row r="33" spans="1:10" ht="18" customHeight="1" x14ac:dyDescent="0.15">
      <c r="A33" s="148" t="s">
        <v>13</v>
      </c>
      <c r="B33" s="54"/>
      <c r="C33" s="54"/>
      <c r="D33" s="195"/>
      <c r="E33" s="197"/>
      <c r="F33" s="197"/>
      <c r="G33" s="197"/>
      <c r="H33" s="199"/>
      <c r="I33" s="40">
        <f>IF(E33="出席",団体申込み要領!$C$10,0)+IF(G33="出席",団体申込み要領!$C$12,0)+IF(F33="出席",団体申込み要領!$C$11,0)</f>
        <v>0</v>
      </c>
      <c r="J33" s="205"/>
    </row>
    <row r="34" spans="1:10" ht="18" customHeight="1" x14ac:dyDescent="0.15">
      <c r="A34" s="149"/>
      <c r="B34" s="53"/>
      <c r="C34" s="53"/>
      <c r="D34" s="196"/>
      <c r="E34" s="198"/>
      <c r="F34" s="198"/>
      <c r="G34" s="198"/>
      <c r="H34" s="200"/>
      <c r="I34" s="41">
        <f>IF(E33="出席",団体申込み要領!$C$15,0)+IF(G33="出席",団体申込み要領!$C$17,0)+IF(F33="出席",団体申込み要領!$C$16,0)</f>
        <v>0</v>
      </c>
      <c r="J34" s="206"/>
    </row>
    <row r="35" spans="1:10" ht="18" customHeight="1" x14ac:dyDescent="0.15">
      <c r="A35" s="148" t="s">
        <v>14</v>
      </c>
      <c r="B35" s="54"/>
      <c r="C35" s="54"/>
      <c r="D35" s="195"/>
      <c r="E35" s="197"/>
      <c r="F35" s="197"/>
      <c r="G35" s="197"/>
      <c r="H35" s="199"/>
      <c r="I35" s="40">
        <f>IF(E35="出席",団体申込み要領!$C$10,0)+IF(G35="出席",団体申込み要領!$C$12,0)+IF(F35="出席",団体申込み要領!$C$11,0)</f>
        <v>0</v>
      </c>
      <c r="J35" s="205"/>
    </row>
    <row r="36" spans="1:10" ht="18" customHeight="1" x14ac:dyDescent="0.15">
      <c r="A36" s="149"/>
      <c r="B36" s="53"/>
      <c r="C36" s="53"/>
      <c r="D36" s="196"/>
      <c r="E36" s="198"/>
      <c r="F36" s="198"/>
      <c r="G36" s="198"/>
      <c r="H36" s="200"/>
      <c r="I36" s="41">
        <f>IF(E35="出席",団体申込み要領!$C$15,0)+IF(G35="出席",団体申込み要領!$C$17,0)+IF(F35="出席",団体申込み要領!$C$16,0)</f>
        <v>0</v>
      </c>
      <c r="J36" s="206"/>
    </row>
    <row r="37" spans="1:10" ht="18" customHeight="1" x14ac:dyDescent="0.15">
      <c r="A37" s="148" t="s">
        <v>15</v>
      </c>
      <c r="B37" s="54"/>
      <c r="C37" s="54"/>
      <c r="D37" s="195"/>
      <c r="E37" s="197"/>
      <c r="F37" s="197"/>
      <c r="G37" s="197"/>
      <c r="H37" s="199"/>
      <c r="I37" s="40">
        <f>IF(E37="出席",団体申込み要領!$C$10,0)+IF(G37="出席",団体申込み要領!$C$12,0)+IF(F37="出席",団体申込み要領!$C$11,0)</f>
        <v>0</v>
      </c>
      <c r="J37" s="205"/>
    </row>
    <row r="38" spans="1:10" ht="18" customHeight="1" x14ac:dyDescent="0.15">
      <c r="A38" s="149"/>
      <c r="B38" s="53"/>
      <c r="C38" s="53"/>
      <c r="D38" s="196"/>
      <c r="E38" s="198"/>
      <c r="F38" s="198"/>
      <c r="G38" s="198"/>
      <c r="H38" s="200"/>
      <c r="I38" s="41">
        <f>IF(E37="出席",団体申込み要領!$C$15,0)+IF(G37="出席",団体申込み要領!$C$17,0)+IF(F37="出席",団体申込み要領!$C$16,0)</f>
        <v>0</v>
      </c>
      <c r="J38" s="206"/>
    </row>
    <row r="39" spans="1:10" ht="18" customHeight="1" x14ac:dyDescent="0.15">
      <c r="A39" s="148" t="s">
        <v>16</v>
      </c>
      <c r="B39" s="54"/>
      <c r="C39" s="54"/>
      <c r="D39" s="195"/>
      <c r="E39" s="197"/>
      <c r="F39" s="197"/>
      <c r="G39" s="197"/>
      <c r="H39" s="199"/>
      <c r="I39" s="40">
        <f>IF(E39="出席",団体申込み要領!$C$10,0)+IF(G39="出席",団体申込み要領!$C$12,0)+IF(F39="出席",団体申込み要領!$C$11,0)</f>
        <v>0</v>
      </c>
      <c r="J39" s="205"/>
    </row>
    <row r="40" spans="1:10" ht="18" customHeight="1" x14ac:dyDescent="0.15">
      <c r="A40" s="149"/>
      <c r="B40" s="53"/>
      <c r="C40" s="53"/>
      <c r="D40" s="196"/>
      <c r="E40" s="198"/>
      <c r="F40" s="198"/>
      <c r="G40" s="198"/>
      <c r="H40" s="200"/>
      <c r="I40" s="41">
        <f>IF(E39="出席",団体申込み要領!$C$15,0)+IF(G39="出席",団体申込み要領!$C$17,0)+IF(F39="出席",団体申込み要領!$C$16,0)</f>
        <v>0</v>
      </c>
      <c r="J40" s="206"/>
    </row>
    <row r="41" spans="1:10" ht="18" customHeight="1" x14ac:dyDescent="0.15">
      <c r="A41" s="148" t="s">
        <v>17</v>
      </c>
      <c r="B41" s="54"/>
      <c r="C41" s="54"/>
      <c r="D41" s="195"/>
      <c r="E41" s="197"/>
      <c r="F41" s="197"/>
      <c r="G41" s="197"/>
      <c r="H41" s="199"/>
      <c r="I41" s="40">
        <f>IF(E41="出席",団体申込み要領!$C$10,0)+IF(G41="出席",団体申込み要領!$C$12,0)+IF(F41="出席",団体申込み要領!$C$11,0)</f>
        <v>0</v>
      </c>
      <c r="J41" s="205"/>
    </row>
    <row r="42" spans="1:10" ht="18" customHeight="1" x14ac:dyDescent="0.15">
      <c r="A42" s="149"/>
      <c r="B42" s="53"/>
      <c r="C42" s="53"/>
      <c r="D42" s="196"/>
      <c r="E42" s="198"/>
      <c r="F42" s="198"/>
      <c r="G42" s="198"/>
      <c r="H42" s="200"/>
      <c r="I42" s="41">
        <f>IF(E41="出席",団体申込み要領!$C$15,0)+IF(G41="出席",団体申込み要領!$C$17,0)+IF(F41="出席",団体申込み要領!$C$16,0)</f>
        <v>0</v>
      </c>
      <c r="J42" s="206"/>
    </row>
    <row r="43" spans="1:10" ht="18" customHeight="1" x14ac:dyDescent="0.15">
      <c r="A43" s="148" t="s">
        <v>43</v>
      </c>
      <c r="B43" s="55"/>
      <c r="C43" s="55"/>
      <c r="D43" s="207"/>
      <c r="E43" s="197"/>
      <c r="F43" s="197"/>
      <c r="G43" s="197"/>
      <c r="H43" s="199"/>
      <c r="I43" s="40">
        <f>IF(E43="出席",団体申込み要領!$C$10,0)+IF(G43="出席",団体申込み要領!$C$12,0)+IF(F43="出席",団体申込み要領!$C$11,0)</f>
        <v>0</v>
      </c>
      <c r="J43" s="205"/>
    </row>
    <row r="44" spans="1:10" ht="18" customHeight="1" x14ac:dyDescent="0.15">
      <c r="A44" s="149"/>
      <c r="B44" s="56"/>
      <c r="C44" s="56"/>
      <c r="D44" s="208"/>
      <c r="E44" s="198"/>
      <c r="F44" s="198"/>
      <c r="G44" s="198"/>
      <c r="H44" s="200"/>
      <c r="I44" s="41">
        <f>IF(E43="出席",団体申込み要領!$C$15,0)+IF(G43="出席",団体申込み要領!$C$17,0)+IF(F43="出席",団体申込み要領!$C$16,0)</f>
        <v>0</v>
      </c>
      <c r="J44" s="206"/>
    </row>
    <row r="45" spans="1:10" ht="18" customHeight="1" x14ac:dyDescent="0.15">
      <c r="A45" s="148" t="s">
        <v>44</v>
      </c>
      <c r="B45" s="54"/>
      <c r="C45" s="54"/>
      <c r="D45" s="195"/>
      <c r="E45" s="197"/>
      <c r="F45" s="197"/>
      <c r="G45" s="197"/>
      <c r="H45" s="199"/>
      <c r="I45" s="40">
        <f>IF(E45="出席",団体申込み要領!$C$10,0)+IF(G45="出席",団体申込み要領!$C$12,0)+IF(F45="出席",団体申込み要領!$C$11,0)</f>
        <v>0</v>
      </c>
      <c r="J45" s="205"/>
    </row>
    <row r="46" spans="1:10" ht="18" customHeight="1" x14ac:dyDescent="0.15">
      <c r="A46" s="149"/>
      <c r="B46" s="53"/>
      <c r="C46" s="53"/>
      <c r="D46" s="196"/>
      <c r="E46" s="198"/>
      <c r="F46" s="198"/>
      <c r="G46" s="198"/>
      <c r="H46" s="200"/>
      <c r="I46" s="41">
        <f>IF(E45="出席",団体申込み要領!$C$15,0)+IF(G45="出席",団体申込み要領!$C$17,0)+IF(F45="出席",団体申込み要領!$C$16,0)</f>
        <v>0</v>
      </c>
      <c r="J46" s="206"/>
    </row>
    <row r="47" spans="1:10" ht="18" customHeight="1" x14ac:dyDescent="0.15">
      <c r="A47" s="148" t="s">
        <v>45</v>
      </c>
      <c r="B47" s="54"/>
      <c r="C47" s="54"/>
      <c r="D47" s="195"/>
      <c r="E47" s="197"/>
      <c r="F47" s="197"/>
      <c r="G47" s="197"/>
      <c r="H47" s="199"/>
      <c r="I47" s="40">
        <f>IF(E47="出席",団体申込み要領!$C$10,0)+IF(G47="出席",団体申込み要領!$C$12,0)+IF(F47="出席",団体申込み要領!$C$11,0)</f>
        <v>0</v>
      </c>
      <c r="J47" s="205"/>
    </row>
    <row r="48" spans="1:10" ht="18" customHeight="1" x14ac:dyDescent="0.15">
      <c r="A48" s="149"/>
      <c r="B48" s="53"/>
      <c r="C48" s="53"/>
      <c r="D48" s="196"/>
      <c r="E48" s="198"/>
      <c r="F48" s="198"/>
      <c r="G48" s="198"/>
      <c r="H48" s="200"/>
      <c r="I48" s="41">
        <f>IF(E47="出席",団体申込み要領!$C$15,0)+IF(G47="出席",団体申込み要領!$C$17,0)+IF(F47="出席",団体申込み要領!$C$16,0)</f>
        <v>0</v>
      </c>
      <c r="J48" s="206"/>
    </row>
    <row r="49" spans="1:10" ht="18" customHeight="1" x14ac:dyDescent="0.15">
      <c r="A49" s="148" t="s">
        <v>46</v>
      </c>
      <c r="B49" s="54"/>
      <c r="C49" s="54"/>
      <c r="D49" s="195"/>
      <c r="E49" s="197"/>
      <c r="F49" s="197"/>
      <c r="G49" s="197"/>
      <c r="H49" s="199"/>
      <c r="I49" s="40">
        <f>IF(E49="出席",団体申込み要領!$C$10,0)+IF(G49="出席",団体申込み要領!$C$12,0)+IF(F49="出席",団体申込み要領!$C$11,0)</f>
        <v>0</v>
      </c>
      <c r="J49" s="205"/>
    </row>
    <row r="50" spans="1:10" ht="18" customHeight="1" x14ac:dyDescent="0.15">
      <c r="A50" s="149"/>
      <c r="B50" s="53"/>
      <c r="C50" s="53"/>
      <c r="D50" s="196"/>
      <c r="E50" s="198"/>
      <c r="F50" s="198"/>
      <c r="G50" s="198"/>
      <c r="H50" s="200"/>
      <c r="I50" s="41">
        <f>IF(E49="出席",団体申込み要領!$C$15,0)+IF(G49="出席",団体申込み要領!$C$17,0)+IF(F49="出席",団体申込み要領!$C$16,0)</f>
        <v>0</v>
      </c>
      <c r="J50" s="206"/>
    </row>
    <row r="51" spans="1:10" ht="18" customHeight="1" x14ac:dyDescent="0.15">
      <c r="A51" s="148" t="s">
        <v>47</v>
      </c>
      <c r="B51" s="54"/>
      <c r="C51" s="54"/>
      <c r="D51" s="195"/>
      <c r="E51" s="197"/>
      <c r="F51" s="197"/>
      <c r="G51" s="197"/>
      <c r="H51" s="199"/>
      <c r="I51" s="40">
        <f>IF(E51="出席",団体申込み要領!$C$10,0)+IF(G51="出席",団体申込み要領!$C$12,0)+IF(F51="出席",団体申込み要領!$C$11,0)</f>
        <v>0</v>
      </c>
      <c r="J51" s="205"/>
    </row>
    <row r="52" spans="1:10" ht="18" customHeight="1" x14ac:dyDescent="0.15">
      <c r="A52" s="149"/>
      <c r="B52" s="53"/>
      <c r="C52" s="53"/>
      <c r="D52" s="196"/>
      <c r="E52" s="198"/>
      <c r="F52" s="198"/>
      <c r="G52" s="198"/>
      <c r="H52" s="200"/>
      <c r="I52" s="41">
        <f>IF(E51="出席",団体申込み要領!$C$15,0)+IF(G51="出席",団体申込み要領!$C$17,0)+IF(F51="出席",団体申込み要領!$C$16,0)</f>
        <v>0</v>
      </c>
      <c r="J52" s="206"/>
    </row>
    <row r="53" spans="1:10" ht="18" customHeight="1" x14ac:dyDescent="0.15">
      <c r="A53" s="148" t="s">
        <v>48</v>
      </c>
      <c r="B53" s="54"/>
      <c r="C53" s="54"/>
      <c r="D53" s="195"/>
      <c r="E53" s="197"/>
      <c r="F53" s="197"/>
      <c r="G53" s="197"/>
      <c r="H53" s="199"/>
      <c r="I53" s="40">
        <f>IF(E53="出席",団体申込み要領!$C$10,0)+IF(G53="出席",団体申込み要領!$C$12,0)+IF(F53="出席",団体申込み要領!$C$11,0)</f>
        <v>0</v>
      </c>
      <c r="J53" s="205"/>
    </row>
    <row r="54" spans="1:10" ht="18" customHeight="1" x14ac:dyDescent="0.15">
      <c r="A54" s="149"/>
      <c r="B54" s="53"/>
      <c r="C54" s="53"/>
      <c r="D54" s="196"/>
      <c r="E54" s="198"/>
      <c r="F54" s="198"/>
      <c r="G54" s="198"/>
      <c r="H54" s="200"/>
      <c r="I54" s="41">
        <f>IF(E53="出席",団体申込み要領!$C$15,0)+IF(G53="出席",団体申込み要領!$C$17,0)+IF(F53="出席",団体申込み要領!$C$16,0)</f>
        <v>0</v>
      </c>
      <c r="J54" s="206"/>
    </row>
    <row r="55" spans="1:10" ht="18" customHeight="1" x14ac:dyDescent="0.15">
      <c r="A55" s="148" t="s">
        <v>49</v>
      </c>
      <c r="B55" s="54"/>
      <c r="C55" s="54"/>
      <c r="D55" s="195"/>
      <c r="E55" s="197"/>
      <c r="F55" s="197"/>
      <c r="G55" s="197"/>
      <c r="H55" s="199"/>
      <c r="I55" s="40">
        <f>IF(E55="出席",団体申込み要領!$C$10,0)+IF(G55="出席",団体申込み要領!$C$12,0)+IF(F55="出席",団体申込み要領!$C$11,0)</f>
        <v>0</v>
      </c>
      <c r="J55" s="205"/>
    </row>
    <row r="56" spans="1:10" ht="18" customHeight="1" x14ac:dyDescent="0.15">
      <c r="A56" s="149"/>
      <c r="B56" s="53"/>
      <c r="C56" s="53"/>
      <c r="D56" s="196"/>
      <c r="E56" s="198"/>
      <c r="F56" s="198"/>
      <c r="G56" s="198"/>
      <c r="H56" s="200"/>
      <c r="I56" s="41">
        <f>IF(E55="出席",団体申込み要領!$C$15,0)+IF(G55="出席",団体申込み要領!$C$17,0)+IF(F55="出席",団体申込み要領!$C$16,0)</f>
        <v>0</v>
      </c>
      <c r="J56" s="206"/>
    </row>
    <row r="57" spans="1:10" ht="18" customHeight="1" x14ac:dyDescent="0.15">
      <c r="A57" s="148" t="s">
        <v>50</v>
      </c>
      <c r="B57" s="54"/>
      <c r="C57" s="54"/>
      <c r="D57" s="195"/>
      <c r="E57" s="197"/>
      <c r="F57" s="197"/>
      <c r="G57" s="197"/>
      <c r="H57" s="199"/>
      <c r="I57" s="40">
        <f>IF(E57="出席",団体申込み要領!$C$10,0)+IF(G57="出席",団体申込み要領!$C$12,0)+IF(F57="出席",団体申込み要領!$C$11,0)</f>
        <v>0</v>
      </c>
      <c r="J57" s="205"/>
    </row>
    <row r="58" spans="1:10" ht="18" customHeight="1" x14ac:dyDescent="0.15">
      <c r="A58" s="149"/>
      <c r="B58" s="53"/>
      <c r="C58" s="53"/>
      <c r="D58" s="196"/>
      <c r="E58" s="198"/>
      <c r="F58" s="198"/>
      <c r="G58" s="198"/>
      <c r="H58" s="200"/>
      <c r="I58" s="41">
        <f>IF(E57="出席",団体申込み要領!$C$15,0)+IF(G57="出席",団体申込み要領!$C$17,0)+IF(F57="出席",団体申込み要領!$C$16,0)</f>
        <v>0</v>
      </c>
      <c r="J58" s="206"/>
    </row>
    <row r="59" spans="1:10" ht="18" customHeight="1" x14ac:dyDescent="0.15">
      <c r="A59" s="148" t="s">
        <v>51</v>
      </c>
      <c r="B59" s="54"/>
      <c r="C59" s="54"/>
      <c r="D59" s="195"/>
      <c r="E59" s="197"/>
      <c r="F59" s="197"/>
      <c r="G59" s="197"/>
      <c r="H59" s="199"/>
      <c r="I59" s="40">
        <f>IF(E59="出席",団体申込み要領!$C$10,0)+IF(G59="出席",団体申込み要領!$C$12,0)+IF(F59="出席",団体申込み要領!$C$11,0)</f>
        <v>0</v>
      </c>
      <c r="J59" s="205"/>
    </row>
    <row r="60" spans="1:10" ht="18" customHeight="1" x14ac:dyDescent="0.15">
      <c r="A60" s="149"/>
      <c r="B60" s="53"/>
      <c r="C60" s="53"/>
      <c r="D60" s="196"/>
      <c r="E60" s="198"/>
      <c r="F60" s="198"/>
      <c r="G60" s="198"/>
      <c r="H60" s="200"/>
      <c r="I60" s="41">
        <f>IF(E59="出席",団体申込み要領!$C$15,0)+IF(G59="出席",団体申込み要領!$C$17,0)+IF(F59="出席",団体申込み要領!$C$16,0)</f>
        <v>0</v>
      </c>
      <c r="J60" s="206"/>
    </row>
    <row r="61" spans="1:10" ht="18" customHeight="1" x14ac:dyDescent="0.15">
      <c r="A61" s="148" t="s">
        <v>52</v>
      </c>
      <c r="B61" s="52"/>
      <c r="C61" s="52"/>
      <c r="D61" s="195"/>
      <c r="E61" s="197"/>
      <c r="F61" s="197"/>
      <c r="G61" s="197"/>
      <c r="H61" s="199"/>
      <c r="I61" s="40">
        <f>IF(E61="出席",団体申込み要領!$C$10,0)+IF(G61="出席",団体申込み要領!$C$12,0)+IF(F61="出席",団体申込み要領!$C$11,0)</f>
        <v>0</v>
      </c>
      <c r="J61" s="205"/>
    </row>
    <row r="62" spans="1:10" ht="18" customHeight="1" x14ac:dyDescent="0.15">
      <c r="A62" s="149"/>
      <c r="B62" s="53"/>
      <c r="C62" s="53"/>
      <c r="D62" s="196"/>
      <c r="E62" s="198"/>
      <c r="F62" s="198"/>
      <c r="G62" s="198"/>
      <c r="H62" s="200"/>
      <c r="I62" s="41">
        <f>IF(E61="出席",団体申込み要領!$C$15,0)+IF(G61="出席",団体申込み要領!$C$17,0)+IF(F61="出席",団体申込み要領!$C$16,0)</f>
        <v>0</v>
      </c>
      <c r="J62" s="206"/>
    </row>
    <row r="63" spans="1:10" ht="18" customHeight="1" x14ac:dyDescent="0.15">
      <c r="A63" s="148" t="s">
        <v>53</v>
      </c>
      <c r="B63" s="54"/>
      <c r="C63" s="54"/>
      <c r="D63" s="195"/>
      <c r="E63" s="197"/>
      <c r="F63" s="197"/>
      <c r="G63" s="197"/>
      <c r="H63" s="199"/>
      <c r="I63" s="40">
        <f>IF(E63="出席",団体申込み要領!$C$10,0)+IF(G63="出席",団体申込み要領!$C$12,0)+IF(F63="出席",団体申込み要領!$C$11,0)</f>
        <v>0</v>
      </c>
      <c r="J63" s="205"/>
    </row>
    <row r="64" spans="1:10" ht="18" customHeight="1" x14ac:dyDescent="0.15">
      <c r="A64" s="149"/>
      <c r="B64" s="53"/>
      <c r="C64" s="53"/>
      <c r="D64" s="196"/>
      <c r="E64" s="198"/>
      <c r="F64" s="198"/>
      <c r="G64" s="198"/>
      <c r="H64" s="200"/>
      <c r="I64" s="41">
        <f>IF(E63="出席",団体申込み要領!$C$15,0)+IF(G63="出席",団体申込み要領!$C$17,0)+IF(F63="出席",団体申込み要領!$C$16,0)</f>
        <v>0</v>
      </c>
      <c r="J64" s="206"/>
    </row>
    <row r="65" spans="1:10" ht="18" customHeight="1" x14ac:dyDescent="0.15">
      <c r="A65" s="148" t="s">
        <v>54</v>
      </c>
      <c r="B65" s="54"/>
      <c r="C65" s="54"/>
      <c r="D65" s="195"/>
      <c r="E65" s="197"/>
      <c r="F65" s="197"/>
      <c r="G65" s="197"/>
      <c r="H65" s="199"/>
      <c r="I65" s="40">
        <f>IF(E65="出席",団体申込み要領!$C$10,0)+IF(G65="出席",団体申込み要領!$C$12,0)+IF(F65="出席",団体申込み要領!$C$11,0)</f>
        <v>0</v>
      </c>
      <c r="J65" s="205"/>
    </row>
    <row r="66" spans="1:10" ht="18" customHeight="1" x14ac:dyDescent="0.15">
      <c r="A66" s="149"/>
      <c r="B66" s="53"/>
      <c r="C66" s="53"/>
      <c r="D66" s="196"/>
      <c r="E66" s="198"/>
      <c r="F66" s="198"/>
      <c r="G66" s="198"/>
      <c r="H66" s="200"/>
      <c r="I66" s="41">
        <f>IF(E65="出席",団体申込み要領!$C$15,0)+IF(G65="出席",団体申込み要領!$C$17,0)+IF(F65="出席",団体申込み要領!$C$16,0)</f>
        <v>0</v>
      </c>
      <c r="J66" s="206"/>
    </row>
    <row r="67" spans="1:10" ht="18" customHeight="1" x14ac:dyDescent="0.15">
      <c r="A67" s="148" t="s">
        <v>55</v>
      </c>
      <c r="B67" s="54"/>
      <c r="C67" s="54"/>
      <c r="D67" s="195"/>
      <c r="E67" s="197"/>
      <c r="F67" s="197"/>
      <c r="G67" s="197"/>
      <c r="H67" s="199"/>
      <c r="I67" s="40">
        <f>IF(E67="出席",団体申込み要領!$C$10,0)+IF(G67="出席",団体申込み要領!$C$12,0)+IF(F67="出席",団体申込み要領!$C$11,0)</f>
        <v>0</v>
      </c>
      <c r="J67" s="205"/>
    </row>
    <row r="68" spans="1:10" ht="18" customHeight="1" x14ac:dyDescent="0.15">
      <c r="A68" s="149"/>
      <c r="B68" s="53"/>
      <c r="C68" s="53"/>
      <c r="D68" s="196"/>
      <c r="E68" s="198"/>
      <c r="F68" s="198"/>
      <c r="G68" s="198"/>
      <c r="H68" s="200"/>
      <c r="I68" s="41">
        <f>IF(E67="出席",団体申込み要領!$C$15,0)+IF(G67="出席",団体申込み要領!$C$17,0)+IF(F67="出席",団体申込み要領!$C$16,0)</f>
        <v>0</v>
      </c>
      <c r="J68" s="206"/>
    </row>
    <row r="69" spans="1:10" ht="18" customHeight="1" x14ac:dyDescent="0.15">
      <c r="A69" s="148" t="s">
        <v>56</v>
      </c>
      <c r="B69" s="54"/>
      <c r="C69" s="54"/>
      <c r="D69" s="195"/>
      <c r="E69" s="197"/>
      <c r="F69" s="197"/>
      <c r="G69" s="197"/>
      <c r="H69" s="199"/>
      <c r="I69" s="40">
        <f>IF(E69="出席",団体申込み要領!$C$10,0)+IF(G69="出席",団体申込み要領!$C$12,0)+IF(F69="出席",団体申込み要領!$C$11,0)</f>
        <v>0</v>
      </c>
      <c r="J69" s="205"/>
    </row>
    <row r="70" spans="1:10" ht="18" customHeight="1" x14ac:dyDescent="0.15">
      <c r="A70" s="149"/>
      <c r="B70" s="53"/>
      <c r="C70" s="53"/>
      <c r="D70" s="196"/>
      <c r="E70" s="198"/>
      <c r="F70" s="198"/>
      <c r="G70" s="198"/>
      <c r="H70" s="200"/>
      <c r="I70" s="41">
        <f>IF(E69="出席",団体申込み要領!$C$15,0)+IF(G69="出席",団体申込み要領!$C$17,0)+IF(F69="出席",団体申込み要領!$C$16,0)</f>
        <v>0</v>
      </c>
      <c r="J70" s="206"/>
    </row>
    <row r="71" spans="1:10" ht="18" customHeight="1" x14ac:dyDescent="0.15">
      <c r="A71" s="148" t="s">
        <v>57</v>
      </c>
      <c r="B71" s="54"/>
      <c r="C71" s="54"/>
      <c r="D71" s="195"/>
      <c r="E71" s="197"/>
      <c r="F71" s="197"/>
      <c r="G71" s="197"/>
      <c r="H71" s="199"/>
      <c r="I71" s="40">
        <f>IF(E71="出席",団体申込み要領!$C$10,0)+IF(G71="出席",団体申込み要領!$C$12,0)+IF(F71="出席",団体申込み要領!$C$11,0)</f>
        <v>0</v>
      </c>
      <c r="J71" s="205"/>
    </row>
    <row r="72" spans="1:10" ht="18" customHeight="1" x14ac:dyDescent="0.15">
      <c r="A72" s="149"/>
      <c r="B72" s="53"/>
      <c r="C72" s="53"/>
      <c r="D72" s="196"/>
      <c r="E72" s="198"/>
      <c r="F72" s="198"/>
      <c r="G72" s="198"/>
      <c r="H72" s="200"/>
      <c r="I72" s="41">
        <f>IF(E71="出席",団体申込み要領!$C$15,0)+IF(G71="出席",団体申込み要領!$C$17,0)+IF(F71="出席",団体申込み要領!$C$16,0)</f>
        <v>0</v>
      </c>
      <c r="J72" s="206"/>
    </row>
    <row r="73" spans="1:10" ht="18" customHeight="1" x14ac:dyDescent="0.15">
      <c r="A73" s="148" t="s">
        <v>58</v>
      </c>
      <c r="B73" s="54"/>
      <c r="C73" s="54"/>
      <c r="D73" s="195"/>
      <c r="E73" s="197"/>
      <c r="F73" s="197"/>
      <c r="G73" s="197"/>
      <c r="H73" s="199"/>
      <c r="I73" s="40">
        <f>IF(E73="出席",団体申込み要領!$C$10,0)+IF(G73="出席",団体申込み要領!$C$12,0)+IF(F73="出席",団体申込み要領!$C$11,0)</f>
        <v>0</v>
      </c>
      <c r="J73" s="205"/>
    </row>
    <row r="74" spans="1:10" ht="18" customHeight="1" x14ac:dyDescent="0.15">
      <c r="A74" s="149"/>
      <c r="B74" s="53"/>
      <c r="C74" s="53"/>
      <c r="D74" s="196"/>
      <c r="E74" s="198"/>
      <c r="F74" s="198"/>
      <c r="G74" s="198"/>
      <c r="H74" s="200"/>
      <c r="I74" s="41">
        <f>IF(E73="出席",団体申込み要領!$C$15,0)+IF(G73="出席",団体申込み要領!$C$17,0)+IF(F73="出席",団体申込み要領!$C$16,0)</f>
        <v>0</v>
      </c>
      <c r="J74" s="206"/>
    </row>
    <row r="75" spans="1:10" ht="18" customHeight="1" x14ac:dyDescent="0.15">
      <c r="A75" s="148" t="s">
        <v>59</v>
      </c>
      <c r="B75" s="52"/>
      <c r="C75" s="52"/>
      <c r="D75" s="195"/>
      <c r="E75" s="197"/>
      <c r="F75" s="197"/>
      <c r="G75" s="197"/>
      <c r="H75" s="199"/>
      <c r="I75" s="40">
        <f>IF(E75="出席",団体申込み要領!$C$10,0)+IF(G75="出席",団体申込み要領!$C$12,0)+IF(F75="出席",団体申込み要領!$C$11,0)</f>
        <v>0</v>
      </c>
      <c r="J75" s="205"/>
    </row>
    <row r="76" spans="1:10" ht="18" customHeight="1" x14ac:dyDescent="0.15">
      <c r="A76" s="149"/>
      <c r="B76" s="53"/>
      <c r="C76" s="53"/>
      <c r="D76" s="196"/>
      <c r="E76" s="198"/>
      <c r="F76" s="198"/>
      <c r="G76" s="198"/>
      <c r="H76" s="200"/>
      <c r="I76" s="41">
        <f>IF(E75="出席",団体申込み要領!$C$15,0)+IF(G75="出席",団体申込み要領!$C$17,0)+IF(F75="出席",団体申込み要領!$C$16,0)</f>
        <v>0</v>
      </c>
      <c r="J76" s="206"/>
    </row>
    <row r="77" spans="1:10" ht="18" customHeight="1" x14ac:dyDescent="0.15">
      <c r="A77" s="148" t="s">
        <v>60</v>
      </c>
      <c r="B77" s="54"/>
      <c r="C77" s="54"/>
      <c r="D77" s="195"/>
      <c r="E77" s="197"/>
      <c r="F77" s="197"/>
      <c r="G77" s="197"/>
      <c r="H77" s="199"/>
      <c r="I77" s="40">
        <f>IF(E77="出席",団体申込み要領!$C$10,0)+IF(G77="出席",団体申込み要領!$C$12,0)+IF(F77="出席",団体申込み要領!$C$11,0)</f>
        <v>0</v>
      </c>
      <c r="J77" s="205"/>
    </row>
    <row r="78" spans="1:10" ht="18" customHeight="1" x14ac:dyDescent="0.15">
      <c r="A78" s="149"/>
      <c r="B78" s="53"/>
      <c r="C78" s="53"/>
      <c r="D78" s="196"/>
      <c r="E78" s="198"/>
      <c r="F78" s="198"/>
      <c r="G78" s="198"/>
      <c r="H78" s="200"/>
      <c r="I78" s="41">
        <f>IF(E77="出席",団体申込み要領!$C$15,0)+IF(G77="出席",団体申込み要領!$C$17,0)+IF(F77="出席",団体申込み要領!$C$16,0)</f>
        <v>0</v>
      </c>
      <c r="J78" s="206"/>
    </row>
    <row r="79" spans="1:10" ht="18" customHeight="1" x14ac:dyDescent="0.15">
      <c r="A79" s="148" t="s">
        <v>61</v>
      </c>
      <c r="B79" s="54"/>
      <c r="C79" s="54"/>
      <c r="D79" s="195"/>
      <c r="E79" s="197"/>
      <c r="F79" s="197"/>
      <c r="G79" s="197"/>
      <c r="H79" s="199"/>
      <c r="I79" s="40">
        <f>IF(E79="出席",団体申込み要領!$C$10,0)+IF(G79="出席",団体申込み要領!$C$12,0)+IF(F79="出席",団体申込み要領!$C$11,0)</f>
        <v>0</v>
      </c>
      <c r="J79" s="205"/>
    </row>
    <row r="80" spans="1:10" ht="18" customHeight="1" x14ac:dyDescent="0.15">
      <c r="A80" s="149"/>
      <c r="B80" s="53"/>
      <c r="C80" s="53"/>
      <c r="D80" s="196"/>
      <c r="E80" s="198"/>
      <c r="F80" s="198"/>
      <c r="G80" s="198"/>
      <c r="H80" s="200"/>
      <c r="I80" s="41">
        <f>IF(E79="出席",団体申込み要領!$C$15,0)+IF(G79="出席",団体申込み要領!$C$17,0)+IF(F79="出席",団体申込み要領!$C$16,0)</f>
        <v>0</v>
      </c>
      <c r="J80" s="206"/>
    </row>
    <row r="81" spans="1:10" ht="18" customHeight="1" x14ac:dyDescent="0.15">
      <c r="A81" s="148" t="s">
        <v>62</v>
      </c>
      <c r="B81" s="54"/>
      <c r="C81" s="54"/>
      <c r="D81" s="195"/>
      <c r="E81" s="197"/>
      <c r="F81" s="197"/>
      <c r="G81" s="197"/>
      <c r="H81" s="199"/>
      <c r="I81" s="40">
        <f>IF(E81="出席",団体申込み要領!$C$10,0)+IF(G81="出席",団体申込み要領!$C$12,0)+IF(F81="出席",団体申込み要領!$C$11,0)</f>
        <v>0</v>
      </c>
      <c r="J81" s="205"/>
    </row>
    <row r="82" spans="1:10" ht="18" customHeight="1" x14ac:dyDescent="0.15">
      <c r="A82" s="149"/>
      <c r="B82" s="53"/>
      <c r="C82" s="53"/>
      <c r="D82" s="196"/>
      <c r="E82" s="198"/>
      <c r="F82" s="198"/>
      <c r="G82" s="198"/>
      <c r="H82" s="200"/>
      <c r="I82" s="41">
        <f>IF(E81="出席",団体申込み要領!$C$15,0)+IF(G81="出席",団体申込み要領!$C$17,0)+IF(F81="出席",団体申込み要領!$C$16,0)</f>
        <v>0</v>
      </c>
      <c r="J82" s="206"/>
    </row>
    <row r="83" spans="1:10" ht="18" customHeight="1" x14ac:dyDescent="0.15">
      <c r="A83" s="148" t="s">
        <v>63</v>
      </c>
      <c r="B83" s="54"/>
      <c r="C83" s="54"/>
      <c r="D83" s="195"/>
      <c r="E83" s="197"/>
      <c r="F83" s="197"/>
      <c r="G83" s="197"/>
      <c r="H83" s="199"/>
      <c r="I83" s="40">
        <f>IF(E83="出席",団体申込み要領!$C$10,0)+IF(G83="出席",団体申込み要領!$C$12,0)+IF(F83="出席",団体申込み要領!$C$11,0)</f>
        <v>0</v>
      </c>
      <c r="J83" s="205"/>
    </row>
    <row r="84" spans="1:10" ht="18" customHeight="1" x14ac:dyDescent="0.15">
      <c r="A84" s="149"/>
      <c r="B84" s="53"/>
      <c r="C84" s="53"/>
      <c r="D84" s="196"/>
      <c r="E84" s="198"/>
      <c r="F84" s="198"/>
      <c r="G84" s="198"/>
      <c r="H84" s="200"/>
      <c r="I84" s="41">
        <f>IF(E83="出席",団体申込み要領!$C$15,0)+IF(G83="出席",団体申込み要領!$C$17,0)+IF(F83="出席",団体申込み要領!$C$16,0)</f>
        <v>0</v>
      </c>
      <c r="J84" s="206"/>
    </row>
    <row r="85" spans="1:10" ht="18" customHeight="1" x14ac:dyDescent="0.15">
      <c r="A85" s="148" t="s">
        <v>64</v>
      </c>
      <c r="B85" s="54"/>
      <c r="C85" s="54"/>
      <c r="D85" s="195"/>
      <c r="E85" s="197"/>
      <c r="F85" s="197"/>
      <c r="G85" s="197"/>
      <c r="H85" s="199"/>
      <c r="I85" s="40">
        <f>IF(E85="出席",団体申込み要領!$C$10,0)+IF(G85="出席",団体申込み要領!$C$12,0)+IF(F85="出席",団体申込み要領!$C$11,0)</f>
        <v>0</v>
      </c>
      <c r="J85" s="205"/>
    </row>
    <row r="86" spans="1:10" ht="18" customHeight="1" x14ac:dyDescent="0.15">
      <c r="A86" s="149"/>
      <c r="B86" s="53"/>
      <c r="C86" s="53"/>
      <c r="D86" s="196"/>
      <c r="E86" s="198"/>
      <c r="F86" s="198"/>
      <c r="G86" s="198"/>
      <c r="H86" s="200"/>
      <c r="I86" s="41">
        <f>IF(E85="出席",団体申込み要領!$C$15,0)+IF(G85="出席",団体申込み要領!$C$17,0)+IF(F85="出席",団体申込み要領!$C$16,0)</f>
        <v>0</v>
      </c>
      <c r="J86" s="206"/>
    </row>
    <row r="87" spans="1:10" ht="18" customHeight="1" x14ac:dyDescent="0.15">
      <c r="A87" s="148" t="s">
        <v>65</v>
      </c>
      <c r="B87" s="54"/>
      <c r="C87" s="54"/>
      <c r="D87" s="195"/>
      <c r="E87" s="197"/>
      <c r="F87" s="197"/>
      <c r="G87" s="197"/>
      <c r="H87" s="199"/>
      <c r="I87" s="40">
        <f>IF(E87="出席",団体申込み要領!$C$10,0)+IF(G87="出席",団体申込み要領!$C$12,0)+IF(F87="出席",団体申込み要領!$C$11,0)</f>
        <v>0</v>
      </c>
      <c r="J87" s="205"/>
    </row>
    <row r="88" spans="1:10" ht="18" customHeight="1" x14ac:dyDescent="0.15">
      <c r="A88" s="149"/>
      <c r="B88" s="53"/>
      <c r="C88" s="53"/>
      <c r="D88" s="196"/>
      <c r="E88" s="198"/>
      <c r="F88" s="198"/>
      <c r="G88" s="198"/>
      <c r="H88" s="200"/>
      <c r="I88" s="41">
        <f>IF(E87="出席",団体申込み要領!$C$15,0)+IF(G87="出席",団体申込み要領!$C$17,0)+IF(F87="出席",団体申込み要領!$C$16,0)</f>
        <v>0</v>
      </c>
      <c r="J88" s="206"/>
    </row>
    <row r="89" spans="1:10" ht="18" customHeight="1" x14ac:dyDescent="0.15">
      <c r="A89" s="148" t="s">
        <v>66</v>
      </c>
      <c r="B89" s="54"/>
      <c r="C89" s="54"/>
      <c r="D89" s="195"/>
      <c r="E89" s="197"/>
      <c r="F89" s="197"/>
      <c r="G89" s="197"/>
      <c r="H89" s="199"/>
      <c r="I89" s="40">
        <f>IF(E89="出席",団体申込み要領!$C$10,0)+IF(G89="出席",団体申込み要領!$C$12,0)+IF(F89="出席",団体申込み要領!$C$11,0)</f>
        <v>0</v>
      </c>
      <c r="J89" s="205"/>
    </row>
    <row r="90" spans="1:10" ht="18" customHeight="1" x14ac:dyDescent="0.15">
      <c r="A90" s="149"/>
      <c r="B90" s="53"/>
      <c r="C90" s="53"/>
      <c r="D90" s="196"/>
      <c r="E90" s="198"/>
      <c r="F90" s="198"/>
      <c r="G90" s="198"/>
      <c r="H90" s="200"/>
      <c r="I90" s="41">
        <f>IF(E89="出席",団体申込み要領!$C$15,0)+IF(G89="出席",団体申込み要領!$C$17,0)+IF(F89="出席",団体申込み要領!$C$16,0)</f>
        <v>0</v>
      </c>
      <c r="J90" s="206"/>
    </row>
    <row r="91" spans="1:10" ht="18" customHeight="1" x14ac:dyDescent="0.15">
      <c r="A91" s="148" t="s">
        <v>67</v>
      </c>
      <c r="B91" s="54"/>
      <c r="C91" s="54"/>
      <c r="D91" s="195"/>
      <c r="E91" s="197"/>
      <c r="F91" s="197"/>
      <c r="G91" s="197"/>
      <c r="H91" s="199"/>
      <c r="I91" s="40">
        <f>IF(E91="出席",団体申込み要領!$C$10,0)+IF(G91="出席",団体申込み要領!$C$12,0)+IF(F91="出席",団体申込み要領!$C$11,0)</f>
        <v>0</v>
      </c>
      <c r="J91" s="205"/>
    </row>
    <row r="92" spans="1:10" ht="18" customHeight="1" x14ac:dyDescent="0.15">
      <c r="A92" s="149"/>
      <c r="B92" s="53"/>
      <c r="C92" s="53"/>
      <c r="D92" s="196"/>
      <c r="E92" s="198"/>
      <c r="F92" s="198"/>
      <c r="G92" s="198"/>
      <c r="H92" s="200"/>
      <c r="I92" s="41">
        <f>IF(E91="出席",団体申込み要領!$C$15,0)+IF(G91="出席",団体申込み要領!$C$17,0)+IF(F91="出席",団体申込み要領!$C$16,0)</f>
        <v>0</v>
      </c>
      <c r="J92" s="206"/>
    </row>
    <row r="93" spans="1:10" ht="18" customHeight="1" x14ac:dyDescent="0.15">
      <c r="A93" s="148" t="s">
        <v>68</v>
      </c>
      <c r="B93" s="52"/>
      <c r="C93" s="52"/>
      <c r="D93" s="195"/>
      <c r="E93" s="197"/>
      <c r="F93" s="197"/>
      <c r="G93" s="197"/>
      <c r="H93" s="199"/>
      <c r="I93" s="40">
        <f>IF(E93="出席",団体申込み要領!$C$10,0)+IF(G93="出席",団体申込み要領!$C$12,0)+IF(F93="出席",団体申込み要領!$C$11,0)</f>
        <v>0</v>
      </c>
      <c r="J93" s="205"/>
    </row>
    <row r="94" spans="1:10" ht="18" customHeight="1" x14ac:dyDescent="0.15">
      <c r="A94" s="149"/>
      <c r="B94" s="53"/>
      <c r="C94" s="53"/>
      <c r="D94" s="196"/>
      <c r="E94" s="198"/>
      <c r="F94" s="198"/>
      <c r="G94" s="198"/>
      <c r="H94" s="200"/>
      <c r="I94" s="41">
        <f>IF(E93="出席",団体申込み要領!$C$15,0)+IF(G93="出席",団体申込み要領!$C$17,0)+IF(F93="出席",団体申込み要領!$C$16,0)</f>
        <v>0</v>
      </c>
      <c r="J94" s="206"/>
    </row>
    <row r="95" spans="1:10" ht="18" customHeight="1" x14ac:dyDescent="0.15">
      <c r="A95" s="148" t="s">
        <v>69</v>
      </c>
      <c r="B95" s="52"/>
      <c r="C95" s="52"/>
      <c r="D95" s="195"/>
      <c r="E95" s="197"/>
      <c r="F95" s="197"/>
      <c r="G95" s="197"/>
      <c r="H95" s="199"/>
      <c r="I95" s="40">
        <f>IF(E95="出席",団体申込み要領!$C$10,0)+IF(G95="出席",団体申込み要領!$C$12,0)+IF(F95="出席",団体申込み要領!$C$11,0)</f>
        <v>0</v>
      </c>
      <c r="J95" s="205"/>
    </row>
    <row r="96" spans="1:10" ht="18" customHeight="1" x14ac:dyDescent="0.15">
      <c r="A96" s="149"/>
      <c r="B96" s="53"/>
      <c r="C96" s="53"/>
      <c r="D96" s="196"/>
      <c r="E96" s="198"/>
      <c r="F96" s="198"/>
      <c r="G96" s="198"/>
      <c r="H96" s="200"/>
      <c r="I96" s="41">
        <f>IF(E95="出席",団体申込み要領!$C$15,0)+IF(G95="出席",団体申込み要領!$C$17,0)+IF(F95="出席",団体申込み要領!$C$16,0)</f>
        <v>0</v>
      </c>
      <c r="J96" s="206"/>
    </row>
    <row r="97" spans="1:10" ht="18" customHeight="1" x14ac:dyDescent="0.15">
      <c r="A97" s="148" t="s">
        <v>70</v>
      </c>
      <c r="B97" s="54"/>
      <c r="C97" s="54"/>
      <c r="D97" s="195"/>
      <c r="E97" s="197"/>
      <c r="F97" s="197"/>
      <c r="G97" s="197"/>
      <c r="H97" s="199"/>
      <c r="I97" s="40">
        <f>IF(E97="出席",団体申込み要領!$C$10,0)+IF(G97="出席",団体申込み要領!$C$12,0)+IF(F97="出席",団体申込み要領!$C$11,0)</f>
        <v>0</v>
      </c>
      <c r="J97" s="203"/>
    </row>
    <row r="98" spans="1:10" ht="18" customHeight="1" x14ac:dyDescent="0.15">
      <c r="A98" s="149"/>
      <c r="B98" s="53"/>
      <c r="C98" s="53"/>
      <c r="D98" s="196"/>
      <c r="E98" s="198"/>
      <c r="F98" s="198"/>
      <c r="G98" s="198"/>
      <c r="H98" s="200"/>
      <c r="I98" s="41">
        <f>IF(E97="出席",団体申込み要領!$C$15,0)+IF(G97="出席",団体申込み要領!$C$17,0)+IF(F97="出席",団体申込み要領!$C$16,0)</f>
        <v>0</v>
      </c>
      <c r="J98" s="204"/>
    </row>
    <row r="99" spans="1:10" ht="18" customHeight="1" x14ac:dyDescent="0.15">
      <c r="A99" s="148" t="s">
        <v>71</v>
      </c>
      <c r="B99" s="54"/>
      <c r="C99" s="54"/>
      <c r="D99" s="195"/>
      <c r="E99" s="197"/>
      <c r="F99" s="197"/>
      <c r="G99" s="197"/>
      <c r="H99" s="199"/>
      <c r="I99" s="40">
        <f>IF(E99="出席",団体申込み要領!$C$10,0)+IF(G99="出席",団体申込み要領!$C$12,0)+IF(F99="出席",団体申込み要領!$C$11,0)</f>
        <v>0</v>
      </c>
      <c r="J99" s="193"/>
    </row>
    <row r="100" spans="1:10" ht="18" customHeight="1" x14ac:dyDescent="0.15">
      <c r="A100" s="149"/>
      <c r="B100" s="53"/>
      <c r="C100" s="53"/>
      <c r="D100" s="196"/>
      <c r="E100" s="198"/>
      <c r="F100" s="198"/>
      <c r="G100" s="198"/>
      <c r="H100" s="200"/>
      <c r="I100" s="41">
        <f>IF(E99="出席",団体申込み要領!$C$15,0)+IF(G99="出席",団体申込み要領!$C$17,0)+IF(F99="出席",団体申込み要領!$C$16,0)</f>
        <v>0</v>
      </c>
      <c r="J100" s="194"/>
    </row>
    <row r="101" spans="1:10" ht="18" customHeight="1" x14ac:dyDescent="0.15">
      <c r="A101" s="148" t="s">
        <v>72</v>
      </c>
      <c r="B101" s="52"/>
      <c r="C101" s="52"/>
      <c r="D101" s="195"/>
      <c r="E101" s="197"/>
      <c r="F101" s="197"/>
      <c r="G101" s="197"/>
      <c r="H101" s="199"/>
      <c r="I101" s="40">
        <f>IF(E101="出席",団体申込み要領!$C$10,0)+IF(G101="出席",団体申込み要領!$C$12,0)+IF(F101="出席",団体申込み要領!$C$11,0)</f>
        <v>0</v>
      </c>
      <c r="J101" s="201"/>
    </row>
    <row r="102" spans="1:10" ht="18" customHeight="1" x14ac:dyDescent="0.15">
      <c r="A102" s="149"/>
      <c r="B102" s="53"/>
      <c r="C102" s="53"/>
      <c r="D102" s="196"/>
      <c r="E102" s="198"/>
      <c r="F102" s="198"/>
      <c r="G102" s="198"/>
      <c r="H102" s="200"/>
      <c r="I102" s="41">
        <f>IF(E101="出席",団体申込み要領!$C$15,0)+IF(G101="出席",団体申込み要領!$C$17,0)+IF(F101="出席",団体申込み要領!$C$16,0)</f>
        <v>0</v>
      </c>
      <c r="J102" s="202"/>
    </row>
    <row r="103" spans="1:10" ht="12.75" x14ac:dyDescent="0.15">
      <c r="B103" s="51"/>
      <c r="C103" s="51"/>
      <c r="D103" s="51"/>
      <c r="F103" s="168" t="s">
        <v>142</v>
      </c>
      <c r="G103" s="61" t="s">
        <v>140</v>
      </c>
      <c r="H103" s="49"/>
      <c r="I103" s="40">
        <f>I23+I25+I27+I29+I31+I33+I35+I37+I39+I41+I43+I45+I47+I49+I51+I53+I55+I57+I59+I61+I63+I65+I67+I69+I71+I73+I75+I77+I79+I81+I83+I85+I87+I89+I91+I93+I95+I97+I99+I101</f>
        <v>112600</v>
      </c>
    </row>
    <row r="104" spans="1:10" ht="12.75" x14ac:dyDescent="0.15">
      <c r="F104" s="168"/>
      <c r="G104" s="61" t="s">
        <v>141</v>
      </c>
      <c r="H104" s="57"/>
      <c r="I104" s="41">
        <f>I24+I26+I28+I30+I32+I34+I36+I38+I40+I42+I44+I46+I48+I50+I52+I54+I56+I58+I60+I62+I64+I66+I68+I70+I72+I74+I76+I78+I80+I82+I84+I86+I88+I90+I92+I94+I96+I98+I100+I102</f>
        <v>103800.00000000001</v>
      </c>
    </row>
    <row r="105" spans="1:10" ht="12.75" x14ac:dyDescent="0.15">
      <c r="F105" s="168" t="s">
        <v>143</v>
      </c>
      <c r="G105" s="168"/>
      <c r="H105" s="57"/>
      <c r="I105" s="41">
        <f>IF(C15="希望する",1000,0)</f>
        <v>1000</v>
      </c>
    </row>
    <row r="106" spans="1:10" ht="12.75" x14ac:dyDescent="0.15">
      <c r="F106" s="168" t="s">
        <v>144</v>
      </c>
      <c r="G106" s="61" t="s">
        <v>140</v>
      </c>
      <c r="H106" s="49"/>
      <c r="I106" s="40">
        <f>I103+I105</f>
        <v>113600</v>
      </c>
    </row>
    <row r="107" spans="1:10" ht="12.75" x14ac:dyDescent="0.15">
      <c r="F107" s="168"/>
      <c r="G107" s="61" t="s">
        <v>141</v>
      </c>
      <c r="H107" s="57"/>
      <c r="I107" s="41">
        <f>I104+I105</f>
        <v>104800.00000000001</v>
      </c>
    </row>
  </sheetData>
  <sheetProtection selectLockedCells="1"/>
  <mergeCells count="317">
    <mergeCell ref="B1:F1"/>
    <mergeCell ref="A2:G2"/>
    <mergeCell ref="A3:B3"/>
    <mergeCell ref="C3:F3"/>
    <mergeCell ref="G3:I3"/>
    <mergeCell ref="A4:A12"/>
    <mergeCell ref="C4:F4"/>
    <mergeCell ref="G4:J4"/>
    <mergeCell ref="C5:F5"/>
    <mergeCell ref="C6:F6"/>
    <mergeCell ref="C7:F7"/>
    <mergeCell ref="B8:B9"/>
    <mergeCell ref="C8:F8"/>
    <mergeCell ref="C9:F9"/>
    <mergeCell ref="C10:F10"/>
    <mergeCell ref="C11:F11"/>
    <mergeCell ref="C12:F12"/>
    <mergeCell ref="A13:B13"/>
    <mergeCell ref="C13:F13"/>
    <mergeCell ref="G14:J14"/>
    <mergeCell ref="A15:A16"/>
    <mergeCell ref="D15:J15"/>
    <mergeCell ref="C16:F16"/>
    <mergeCell ref="A17:A18"/>
    <mergeCell ref="D17:G17"/>
    <mergeCell ref="C18:F18"/>
    <mergeCell ref="A20:A22"/>
    <mergeCell ref="B20:C20"/>
    <mergeCell ref="D20:D22"/>
    <mergeCell ref="E20:H20"/>
    <mergeCell ref="I20:I22"/>
    <mergeCell ref="J20:J22"/>
    <mergeCell ref="E21:F21"/>
    <mergeCell ref="G21:H21"/>
    <mergeCell ref="A23:A24"/>
    <mergeCell ref="D23:D24"/>
    <mergeCell ref="E23:E24"/>
    <mergeCell ref="F23:F24"/>
    <mergeCell ref="G23:G24"/>
    <mergeCell ref="H23:H24"/>
    <mergeCell ref="J23:J24"/>
    <mergeCell ref="J27:J28"/>
    <mergeCell ref="A29:A30"/>
    <mergeCell ref="D29:D30"/>
    <mergeCell ref="E29:E30"/>
    <mergeCell ref="F29:F30"/>
    <mergeCell ref="G29:G30"/>
    <mergeCell ref="J31:J32"/>
    <mergeCell ref="A25:A26"/>
    <mergeCell ref="D25:D26"/>
    <mergeCell ref="E25:E26"/>
    <mergeCell ref="F25:F26"/>
    <mergeCell ref="G25:G26"/>
    <mergeCell ref="H25:H26"/>
    <mergeCell ref="J25:J26"/>
    <mergeCell ref="H29:H30"/>
    <mergeCell ref="J29:J30"/>
    <mergeCell ref="A27:A28"/>
    <mergeCell ref="D27:D28"/>
    <mergeCell ref="E27:E28"/>
    <mergeCell ref="F27:F28"/>
    <mergeCell ref="G27:G28"/>
    <mergeCell ref="H27:H28"/>
    <mergeCell ref="A33:A34"/>
    <mergeCell ref="D33:D34"/>
    <mergeCell ref="E33:E34"/>
    <mergeCell ref="F33:F34"/>
    <mergeCell ref="G33:G34"/>
    <mergeCell ref="H33:H34"/>
    <mergeCell ref="J33:J34"/>
    <mergeCell ref="A31:A32"/>
    <mergeCell ref="D31:D32"/>
    <mergeCell ref="E31:E32"/>
    <mergeCell ref="F31:F32"/>
    <mergeCell ref="G31:G32"/>
    <mergeCell ref="H31:H32"/>
    <mergeCell ref="H37:H38"/>
    <mergeCell ref="J37:J38"/>
    <mergeCell ref="A35:A36"/>
    <mergeCell ref="D35:D36"/>
    <mergeCell ref="E35:E36"/>
    <mergeCell ref="F35:F36"/>
    <mergeCell ref="G35:G36"/>
    <mergeCell ref="H35:H36"/>
    <mergeCell ref="E39:E40"/>
    <mergeCell ref="F39:F40"/>
    <mergeCell ref="G39:G40"/>
    <mergeCell ref="H39:H40"/>
    <mergeCell ref="J35:J36"/>
    <mergeCell ref="A37:A38"/>
    <mergeCell ref="D37:D38"/>
    <mergeCell ref="E37:E38"/>
    <mergeCell ref="F37:F38"/>
    <mergeCell ref="G37:G38"/>
    <mergeCell ref="J39:J40"/>
    <mergeCell ref="A41:A42"/>
    <mergeCell ref="D41:D42"/>
    <mergeCell ref="E41:E42"/>
    <mergeCell ref="F41:F42"/>
    <mergeCell ref="G41:G42"/>
    <mergeCell ref="H41:H42"/>
    <mergeCell ref="J41:J42"/>
    <mergeCell ref="A39:A40"/>
    <mergeCell ref="D39:D40"/>
    <mergeCell ref="H45:H46"/>
    <mergeCell ref="J45:J46"/>
    <mergeCell ref="A43:A44"/>
    <mergeCell ref="D43:D44"/>
    <mergeCell ref="E43:E44"/>
    <mergeCell ref="F43:F44"/>
    <mergeCell ref="G43:G44"/>
    <mergeCell ref="H43:H44"/>
    <mergeCell ref="E47:E48"/>
    <mergeCell ref="F47:F48"/>
    <mergeCell ref="G47:G48"/>
    <mergeCell ref="H47:H48"/>
    <mergeCell ref="J43:J44"/>
    <mergeCell ref="A45:A46"/>
    <mergeCell ref="D45:D46"/>
    <mergeCell ref="E45:E46"/>
    <mergeCell ref="F45:F46"/>
    <mergeCell ref="G45:G46"/>
    <mergeCell ref="J47:J48"/>
    <mergeCell ref="A49:A50"/>
    <mergeCell ref="D49:D50"/>
    <mergeCell ref="E49:E50"/>
    <mergeCell ref="F49:F50"/>
    <mergeCell ref="G49:G50"/>
    <mergeCell ref="H49:H50"/>
    <mergeCell ref="J49:J50"/>
    <mergeCell ref="A47:A48"/>
    <mergeCell ref="D47:D48"/>
    <mergeCell ref="H53:H54"/>
    <mergeCell ref="J53:J54"/>
    <mergeCell ref="A51:A52"/>
    <mergeCell ref="D51:D52"/>
    <mergeCell ref="E51:E52"/>
    <mergeCell ref="F51:F52"/>
    <mergeCell ref="G51:G52"/>
    <mergeCell ref="H51:H52"/>
    <mergeCell ref="E55:E56"/>
    <mergeCell ref="F55:F56"/>
    <mergeCell ref="G55:G56"/>
    <mergeCell ref="H55:H56"/>
    <mergeCell ref="J51:J52"/>
    <mergeCell ref="A53:A54"/>
    <mergeCell ref="D53:D54"/>
    <mergeCell ref="E53:E54"/>
    <mergeCell ref="F53:F54"/>
    <mergeCell ref="G53:G54"/>
    <mergeCell ref="J55:J56"/>
    <mergeCell ref="A57:A58"/>
    <mergeCell ref="D57:D58"/>
    <mergeCell ref="E57:E58"/>
    <mergeCell ref="F57:F58"/>
    <mergeCell ref="G57:G58"/>
    <mergeCell ref="H57:H58"/>
    <mergeCell ref="J57:J58"/>
    <mergeCell ref="A55:A56"/>
    <mergeCell ref="D55:D56"/>
    <mergeCell ref="H61:H62"/>
    <mergeCell ref="J61:J62"/>
    <mergeCell ref="A59:A60"/>
    <mergeCell ref="D59:D60"/>
    <mergeCell ref="E59:E60"/>
    <mergeCell ref="F59:F60"/>
    <mergeCell ref="G59:G60"/>
    <mergeCell ref="H59:H60"/>
    <mergeCell ref="E63:E64"/>
    <mergeCell ref="F63:F64"/>
    <mergeCell ref="G63:G64"/>
    <mergeCell ref="H63:H64"/>
    <mergeCell ref="J59:J60"/>
    <mergeCell ref="A61:A62"/>
    <mergeCell ref="D61:D62"/>
    <mergeCell ref="E61:E62"/>
    <mergeCell ref="F61:F62"/>
    <mergeCell ref="G61:G62"/>
    <mergeCell ref="J63:J64"/>
    <mergeCell ref="A65:A66"/>
    <mergeCell ref="D65:D66"/>
    <mergeCell ref="E65:E66"/>
    <mergeCell ref="F65:F66"/>
    <mergeCell ref="G65:G66"/>
    <mergeCell ref="H65:H66"/>
    <mergeCell ref="J65:J66"/>
    <mergeCell ref="A63:A64"/>
    <mergeCell ref="D63:D64"/>
    <mergeCell ref="H69:H70"/>
    <mergeCell ref="J69:J70"/>
    <mergeCell ref="A67:A68"/>
    <mergeCell ref="D67:D68"/>
    <mergeCell ref="E67:E68"/>
    <mergeCell ref="F67:F68"/>
    <mergeCell ref="G67:G68"/>
    <mergeCell ref="H67:H68"/>
    <mergeCell ref="E71:E72"/>
    <mergeCell ref="F71:F72"/>
    <mergeCell ref="G71:G72"/>
    <mergeCell ref="H71:H72"/>
    <mergeCell ref="J67:J68"/>
    <mergeCell ref="A69:A70"/>
    <mergeCell ref="D69:D70"/>
    <mergeCell ref="E69:E70"/>
    <mergeCell ref="F69:F70"/>
    <mergeCell ref="G69:G70"/>
    <mergeCell ref="J71:J72"/>
    <mergeCell ref="A73:A74"/>
    <mergeCell ref="D73:D74"/>
    <mergeCell ref="E73:E74"/>
    <mergeCell ref="F73:F74"/>
    <mergeCell ref="G73:G74"/>
    <mergeCell ref="H73:H74"/>
    <mergeCell ref="J73:J74"/>
    <mergeCell ref="A71:A72"/>
    <mergeCell ref="D71:D72"/>
    <mergeCell ref="H77:H78"/>
    <mergeCell ref="J77:J78"/>
    <mergeCell ref="A75:A76"/>
    <mergeCell ref="D75:D76"/>
    <mergeCell ref="E75:E76"/>
    <mergeCell ref="F75:F76"/>
    <mergeCell ref="G75:G76"/>
    <mergeCell ref="H75:H76"/>
    <mergeCell ref="E79:E80"/>
    <mergeCell ref="F79:F80"/>
    <mergeCell ref="G79:G80"/>
    <mergeCell ref="H79:H80"/>
    <mergeCell ref="J75:J76"/>
    <mergeCell ref="A77:A78"/>
    <mergeCell ref="D77:D78"/>
    <mergeCell ref="E77:E78"/>
    <mergeCell ref="F77:F78"/>
    <mergeCell ref="G77:G78"/>
    <mergeCell ref="J79:J80"/>
    <mergeCell ref="A81:A82"/>
    <mergeCell ref="D81:D82"/>
    <mergeCell ref="E81:E82"/>
    <mergeCell ref="F81:F82"/>
    <mergeCell ref="G81:G82"/>
    <mergeCell ref="H81:H82"/>
    <mergeCell ref="J81:J82"/>
    <mergeCell ref="A79:A80"/>
    <mergeCell ref="D79:D80"/>
    <mergeCell ref="H85:H86"/>
    <mergeCell ref="J85:J86"/>
    <mergeCell ref="A83:A84"/>
    <mergeCell ref="D83:D84"/>
    <mergeCell ref="E83:E84"/>
    <mergeCell ref="F83:F84"/>
    <mergeCell ref="G83:G84"/>
    <mergeCell ref="H83:H84"/>
    <mergeCell ref="E87:E88"/>
    <mergeCell ref="F87:F88"/>
    <mergeCell ref="G87:G88"/>
    <mergeCell ref="H87:H88"/>
    <mergeCell ref="J83:J84"/>
    <mergeCell ref="A85:A86"/>
    <mergeCell ref="D85:D86"/>
    <mergeCell ref="E85:E86"/>
    <mergeCell ref="F85:F86"/>
    <mergeCell ref="G85:G86"/>
    <mergeCell ref="J87:J88"/>
    <mergeCell ref="A89:A90"/>
    <mergeCell ref="D89:D90"/>
    <mergeCell ref="E89:E90"/>
    <mergeCell ref="F89:F90"/>
    <mergeCell ref="G89:G90"/>
    <mergeCell ref="H89:H90"/>
    <mergeCell ref="J89:J90"/>
    <mergeCell ref="A87:A88"/>
    <mergeCell ref="D87:D88"/>
    <mergeCell ref="H93:H94"/>
    <mergeCell ref="J93:J94"/>
    <mergeCell ref="A91:A92"/>
    <mergeCell ref="D91:D92"/>
    <mergeCell ref="E91:E92"/>
    <mergeCell ref="F91:F92"/>
    <mergeCell ref="G91:G92"/>
    <mergeCell ref="H91:H92"/>
    <mergeCell ref="E95:E96"/>
    <mergeCell ref="F95:F96"/>
    <mergeCell ref="G95:G96"/>
    <mergeCell ref="H95:H96"/>
    <mergeCell ref="J91:J92"/>
    <mergeCell ref="A93:A94"/>
    <mergeCell ref="D93:D94"/>
    <mergeCell ref="E93:E94"/>
    <mergeCell ref="F93:F94"/>
    <mergeCell ref="G93:G94"/>
    <mergeCell ref="J95:J96"/>
    <mergeCell ref="A97:A98"/>
    <mergeCell ref="D97:D98"/>
    <mergeCell ref="E97:E98"/>
    <mergeCell ref="F97:F98"/>
    <mergeCell ref="G97:G98"/>
    <mergeCell ref="H97:H98"/>
    <mergeCell ref="J97:J98"/>
    <mergeCell ref="A95:A96"/>
    <mergeCell ref="D95:D96"/>
    <mergeCell ref="F106:F107"/>
    <mergeCell ref="J99:J100"/>
    <mergeCell ref="A101:A102"/>
    <mergeCell ref="D101:D102"/>
    <mergeCell ref="E101:E102"/>
    <mergeCell ref="F101:F102"/>
    <mergeCell ref="G101:G102"/>
    <mergeCell ref="H101:H102"/>
    <mergeCell ref="J101:J102"/>
    <mergeCell ref="A99:A100"/>
    <mergeCell ref="D99:D100"/>
    <mergeCell ref="E99:E100"/>
    <mergeCell ref="F99:F100"/>
    <mergeCell ref="G99:G100"/>
    <mergeCell ref="H99:H100"/>
    <mergeCell ref="F103:F104"/>
    <mergeCell ref="F105:G105"/>
  </mergeCells>
  <phoneticPr fontId="2"/>
  <dataValidations count="3">
    <dataValidation type="list" allowBlank="1" showInputMessage="1" showErrorMessage="1" sqref="H23:H102" xr:uid="{00000000-0002-0000-0300-000000000000}">
      <formula1>$H$18:$H$19</formula1>
    </dataValidation>
    <dataValidation type="list" allowBlank="1" showInputMessage="1" showErrorMessage="1" sqref="C15 C17" xr:uid="{00000000-0002-0000-0300-000001000000}">
      <formula1>"希望する,希望しない"</formula1>
    </dataValidation>
    <dataValidation type="list" allowBlank="1" showInputMessage="1" showErrorMessage="1" sqref="E23:G102" xr:uid="{00000000-0002-0000-0300-000002000000}">
      <formula1>"出席"</formula1>
    </dataValidation>
  </dataValidations>
  <hyperlinks>
    <hyperlink ref="H7" r:id="rId1" xr:uid="{00000000-0004-0000-0300-000000000000}"/>
    <hyperlink ref="H6" r:id="rId2" xr:uid="{00000000-0004-0000-0300-000001000000}"/>
  </hyperlinks>
  <printOptions horizontalCentered="1"/>
  <pageMargins left="0.59055118110236227" right="0.59055118110236227" top="0.71" bottom="0.77" header="0.51181102362204722" footer="0.51181102362204722"/>
  <pageSetup paperSize="9" scale="62" fitToHeight="0" orientation="portrait" verticalDpi="300" r:id="rId3"/>
  <headerFooter alignWithMargins="0"/>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G41"/>
  <sheetViews>
    <sheetView workbookViewId="0">
      <pane xSplit="1" ySplit="1" topLeftCell="B2" activePane="bottomRight" state="frozen"/>
      <selection pane="topRight" activeCell="B1" sqref="B1"/>
      <selection pane="bottomLeft" activeCell="A2" sqref="A2"/>
      <selection pane="bottomRight" activeCell="AA15" sqref="AA15"/>
    </sheetView>
  </sheetViews>
  <sheetFormatPr defaultRowHeight="13.5" x14ac:dyDescent="0.15"/>
  <cols>
    <col min="1" max="1" width="20.125" style="20" bestFit="1" customWidth="1"/>
    <col min="2" max="2" width="26.5" style="20" bestFit="1" customWidth="1"/>
    <col min="3" max="3" width="13.875" style="20" bestFit="1" customWidth="1"/>
    <col min="4" max="4" width="19.75" style="20" customWidth="1"/>
    <col min="5" max="6" width="7.5" style="20" bestFit="1" customWidth="1"/>
    <col min="7" max="8" width="6.5" style="20" bestFit="1" customWidth="1"/>
    <col min="9" max="9" width="13.875" style="20" bestFit="1" customWidth="1"/>
    <col min="10" max="10" width="10.125" style="20" customWidth="1"/>
    <col min="11" max="11" width="10.5" style="20" bestFit="1" customWidth="1"/>
    <col min="12" max="12" width="28.375" style="20" bestFit="1" customWidth="1"/>
    <col min="13" max="14" width="18.375" style="20" bestFit="1" customWidth="1"/>
    <col min="15" max="15" width="12.75" style="20" customWidth="1"/>
    <col min="16" max="16" width="16.625" style="20" customWidth="1"/>
    <col min="17" max="17" width="18.375" style="20" bestFit="1" customWidth="1"/>
    <col min="18" max="18" width="20.5" style="20" bestFit="1" customWidth="1"/>
    <col min="19" max="19" width="13.875" style="20" bestFit="1" customWidth="1"/>
    <col min="20" max="21" width="7.5" style="20" bestFit="1" customWidth="1"/>
    <col min="22" max="23" width="9.5" style="20" bestFit="1" customWidth="1"/>
    <col min="24" max="24" width="37.125" style="20" bestFit="1" customWidth="1"/>
    <col min="25" max="25" width="12.625" style="20" customWidth="1"/>
    <col min="26" max="26" width="11.625" style="20" bestFit="1" customWidth="1"/>
    <col min="27" max="27" width="10.5" style="20" bestFit="1" customWidth="1"/>
    <col min="28" max="28" width="35" style="20" bestFit="1" customWidth="1"/>
    <col min="29" max="29" width="12.75" style="20" bestFit="1" customWidth="1"/>
    <col min="30" max="30" width="35" style="20" bestFit="1" customWidth="1"/>
    <col min="31" max="31" width="16.125" style="20" bestFit="1" customWidth="1"/>
    <col min="32" max="32" width="9.5" style="20" bestFit="1" customWidth="1"/>
    <col min="33" max="16384" width="9" style="20"/>
  </cols>
  <sheetData>
    <row r="1" spans="1:33" x14ac:dyDescent="0.15">
      <c r="A1" s="28" t="s">
        <v>89</v>
      </c>
      <c r="B1" s="29" t="s">
        <v>90</v>
      </c>
      <c r="C1" s="30" t="s">
        <v>91</v>
      </c>
      <c r="D1" s="30" t="s">
        <v>92</v>
      </c>
      <c r="E1" s="29" t="s">
        <v>93</v>
      </c>
      <c r="F1" s="29" t="s">
        <v>94</v>
      </c>
      <c r="G1" s="29" t="s">
        <v>95</v>
      </c>
      <c r="H1" s="29" t="s">
        <v>96</v>
      </c>
      <c r="I1" s="30" t="s">
        <v>97</v>
      </c>
      <c r="J1" s="29" t="s">
        <v>98</v>
      </c>
      <c r="K1" s="31" t="s">
        <v>99</v>
      </c>
      <c r="L1" s="29" t="s">
        <v>100</v>
      </c>
      <c r="M1" s="31" t="s">
        <v>101</v>
      </c>
      <c r="N1" s="30" t="s">
        <v>102</v>
      </c>
      <c r="O1" s="29" t="s">
        <v>103</v>
      </c>
      <c r="P1" s="29" t="s">
        <v>104</v>
      </c>
      <c r="Q1" s="29" t="s">
        <v>105</v>
      </c>
      <c r="R1" s="29" t="s">
        <v>106</v>
      </c>
      <c r="S1" s="29" t="s">
        <v>107</v>
      </c>
      <c r="T1" s="29" t="s">
        <v>108</v>
      </c>
      <c r="U1" s="29" t="s">
        <v>109</v>
      </c>
      <c r="V1" s="29" t="s">
        <v>110</v>
      </c>
      <c r="W1" s="29" t="s">
        <v>111</v>
      </c>
      <c r="X1" s="29" t="s">
        <v>112</v>
      </c>
      <c r="Y1" s="29" t="s">
        <v>113</v>
      </c>
      <c r="Z1" s="29" t="s">
        <v>114</v>
      </c>
      <c r="AA1" s="29" t="s">
        <v>115</v>
      </c>
      <c r="AB1" s="29" t="s">
        <v>116</v>
      </c>
      <c r="AC1" s="29" t="s">
        <v>117</v>
      </c>
      <c r="AD1" s="29" t="s">
        <v>118</v>
      </c>
      <c r="AE1" s="29" t="s">
        <v>119</v>
      </c>
      <c r="AF1" s="29" t="s">
        <v>120</v>
      </c>
      <c r="AG1" s="44" t="s">
        <v>149</v>
      </c>
    </row>
    <row r="2" spans="1:33" s="21" customFormat="1" x14ac:dyDescent="0.15">
      <c r="A2" s="43">
        <v>1</v>
      </c>
      <c r="B2" s="25" t="str">
        <f>IF(E2="","",IF(団体参加申込フォーム!$I$1="","",団体参加申込フォーム!$I$1))</f>
        <v/>
      </c>
      <c r="C2" s="23" t="str">
        <f>IF(E2="","","192.168.1.1")</f>
        <v/>
      </c>
      <c r="D2" s="23" t="str">
        <f>IF(E2="","","Mozilla/4.0 (compatible; MSIE 7.0; Windows NT 6.0; SLCC1; .NET CLR 2.0.50727; .NET CLR 3.5.30729; .NET CLR 3.0.30618")</f>
        <v/>
      </c>
      <c r="E2" s="24" t="str">
        <f>IF(ISBLANK(団体参加申込フォーム!$B23),"",団体参加申込フォーム!$B23)</f>
        <v/>
      </c>
      <c r="F2" s="24" t="str">
        <f>IF(ISBLANK(団体参加申込フォーム!C23),"",団体参加申込フォーム!C23)</f>
        <v/>
      </c>
      <c r="G2" s="24" t="str">
        <f>IF(ISBLANK(団体参加申込フォーム!$B24),"",団体参加申込フォーム!$B24)</f>
        <v/>
      </c>
      <c r="H2" s="24" t="str">
        <f>IF(ISBLANK(団体参加申込フォーム!$C24),"",団体参加申込フォーム!$C24)</f>
        <v/>
      </c>
      <c r="I2" s="26"/>
      <c r="J2" s="24" t="str">
        <f>IF(ISBLANK(団体参加申込フォーム!D23),"",団体参加申込フォーム!D23)</f>
        <v/>
      </c>
      <c r="K2" s="24" t="str">
        <f>IF($E2="","","勤務先")</f>
        <v/>
      </c>
      <c r="L2" s="24" t="str">
        <f>IF(E2="","",IF(ISBLANK(団体参加申込フォーム!$C$8),"",団体参加申込フォーム!$C$8))</f>
        <v/>
      </c>
      <c r="M2" s="24" t="str">
        <f>IF(E2="","",IF(ISBLANK(団体参加申込フォーム!$C$9),"",団体参加申込フォーム!$C$9 &amp; " " &amp; 団体参加申込フォーム!$C$10))</f>
        <v/>
      </c>
      <c r="N2" s="24" t="str">
        <f>IF(E2="","","NO")</f>
        <v/>
      </c>
      <c r="O2" s="24" t="str">
        <f>IF(E2="","",IF(ISBLANK(団体参加申込フォーム!$C$4),"",団体参加申込フォーム!$C$4))</f>
        <v/>
      </c>
      <c r="P2" s="24" t="str">
        <f>IF(E2="","",IF(ISBLANK(団体参加申込フォーム!C$5),"",団体参加申込フォーム!C$5))</f>
        <v/>
      </c>
      <c r="Q2" s="24" t="str">
        <f>IF(E2="","",IF(ISBLANK(団体参加申込フォーム!C$6),"",団体参加申込フォーム!C$6))</f>
        <v/>
      </c>
      <c r="R2" s="24" t="str">
        <f>IF(E2="","",IF(ISBLANK(団体参加申込フォーム!C$7),"",団体参加申込フォーム!C$7))</f>
        <v/>
      </c>
      <c r="S2" s="24" t="str">
        <f>IF(E2="","",IF(ISBLANK(団体参加申込フォーム!C$12),"",団体参加申込フォーム!C$12))</f>
        <v/>
      </c>
      <c r="T2" s="24" t="str">
        <f>IF(ISBLANK(団体参加申込フォーム!$E23),"",団体参加申込フォーム!$E23)</f>
        <v/>
      </c>
      <c r="U2" s="24" t="str">
        <f>IF(ISBLANK(団体参加申込フォーム!$F23),"",団体参加申込フォーム!$F23)</f>
        <v/>
      </c>
      <c r="V2" s="24" t="str">
        <f>IF(ISBLANK(団体参加申込フォーム!$G23),"",団体参加申込フォーム!$G23)</f>
        <v/>
      </c>
      <c r="W2" s="24"/>
      <c r="X2" s="24" t="str">
        <f>IF(E2="","",IF(ISBLANK(団体参加申込フォーム!$C$13),"",団体参加申込フォーム!$C$13))</f>
        <v/>
      </c>
      <c r="Y2" s="27" t="str">
        <f>IF(E2="","",IF(ISBLANK(団体参加申込フォーム!$C$14),"",団体参加申込フォーム!$C$14))</f>
        <v/>
      </c>
      <c r="Z2" s="27" t="str">
        <f>IF(F2="","",IF(ISBLANK(団体参加申込フォーム!$E$14),"",団体参加申込フォーム!$E$14))</f>
        <v/>
      </c>
      <c r="AA2" s="24" t="str">
        <f>IF(E2="","",IF(団体参加申込フォーム!C$15="希望する","必要","不要"))</f>
        <v/>
      </c>
      <c r="AB2" s="24"/>
      <c r="AC2" s="24" t="str">
        <f>IF(E2="","",IF(団体参加申込フォーム!C$17="希望する","必要","不要"))</f>
        <v/>
      </c>
      <c r="AD2" s="24"/>
      <c r="AE2" s="24" t="str">
        <f>IF(ISBLANK(団体参加申込フォーム!$J23),"",団体参加申込フォーム!$J23)</f>
        <v/>
      </c>
      <c r="AF2" s="24" t="str">
        <f>IF(E2="","",IF(ISBLANK(団体参加申込フォーム!$I23),"",団体参加申込フォーム!$I23))</f>
        <v/>
      </c>
      <c r="AG2" s="32" t="str">
        <f>IF(E2="","",IF(ISBLANK(団体参加申込フォーム!$I24),"",団体参加申込フォーム!$I24))</f>
        <v/>
      </c>
    </row>
    <row r="3" spans="1:33" s="21" customFormat="1" x14ac:dyDescent="0.15">
      <c r="A3" s="39" t="str">
        <f>IF(E3="","",A2+1)</f>
        <v/>
      </c>
      <c r="B3" s="25" t="str">
        <f>IF(E3="","",IF(団体参加申込フォーム!$I$1="","",団体参加申込フォーム!$I$1))</f>
        <v/>
      </c>
      <c r="C3" s="23" t="str">
        <f t="shared" ref="C3:C41" si="0">IF(E3="","","192.168.1.1")</f>
        <v/>
      </c>
      <c r="D3" s="23" t="str">
        <f t="shared" ref="D3:D41" si="1">IF(E3="","","Mozilla/4.0 (compatible; MSIE 7.0; Windows NT 6.0; SLCC1; .NET CLR 2.0.50727; .NET CLR 3.5.30729; .NET CLR 3.0.30618")</f>
        <v/>
      </c>
      <c r="E3" s="24" t="str">
        <f>IF(ISBLANK(団体参加申込フォーム!$B25),"",団体参加申込フォーム!$B25)</f>
        <v/>
      </c>
      <c r="F3" s="24" t="str">
        <f>IF(ISBLANK(団体参加申込フォーム!C25),"",団体参加申込フォーム!C25)</f>
        <v/>
      </c>
      <c r="G3" s="24" t="str">
        <f>IF(ISBLANK(団体参加申込フォーム!$B26),"",団体参加申込フォーム!$B26)</f>
        <v/>
      </c>
      <c r="H3" s="24" t="str">
        <f>IF(ISBLANK(団体参加申込フォーム!$C26),"",団体参加申込フォーム!$C26)</f>
        <v/>
      </c>
      <c r="I3" s="26"/>
      <c r="J3" s="24" t="str">
        <f>IF(ISBLANK(団体参加申込フォーム!D25),"",団体参加申込フォーム!D25)</f>
        <v/>
      </c>
      <c r="K3" s="24" t="str">
        <f t="shared" ref="K3:K41" si="2">IF($E3="","","勤務先")</f>
        <v/>
      </c>
      <c r="L3" s="24" t="str">
        <f>IF(E3="","",IF(ISBLANK(団体参加申込フォーム!$C$8),"",団体参加申込フォーム!$C$8))</f>
        <v/>
      </c>
      <c r="M3" s="24" t="str">
        <f>IF(E3="","",IF(ISBLANK(団体参加申込フォーム!$C$9),"",団体参加申込フォーム!$C$9 &amp; " " &amp; 団体参加申込フォーム!$C$10))</f>
        <v/>
      </c>
      <c r="N3" s="24" t="str">
        <f t="shared" ref="N3:N41" si="3">IF(E3="","","NO")</f>
        <v/>
      </c>
      <c r="O3" s="24" t="str">
        <f>IF(E3="","",IF(ISBLANK(団体参加申込フォーム!$C$4),"",団体参加申込フォーム!$C$4))</f>
        <v/>
      </c>
      <c r="P3" s="24" t="str">
        <f>IF(E3="","",IF(ISBLANK(団体参加申込フォーム!C$5),"",団体参加申込フォーム!C$5))</f>
        <v/>
      </c>
      <c r="Q3" s="24" t="str">
        <f>IF(E3="","",IF(ISBLANK(団体参加申込フォーム!C$6),"",団体参加申込フォーム!C$6))</f>
        <v/>
      </c>
      <c r="R3" s="24" t="str">
        <f>IF(E3="","",IF(ISBLANK(団体参加申込フォーム!C$7),"",団体参加申込フォーム!C$7))</f>
        <v/>
      </c>
      <c r="S3" s="24" t="str">
        <f>IF(E3="","",IF(ISBLANK(団体参加申込フォーム!C$12),"",団体参加申込フォーム!C$12))</f>
        <v/>
      </c>
      <c r="T3" s="24" t="str">
        <f>IF(ISBLANK(団体参加申込フォーム!$E25),"",団体参加申込フォーム!$E25)</f>
        <v/>
      </c>
      <c r="U3" s="24" t="str">
        <f>IF(ISBLANK(団体参加申込フォーム!$F25),"",団体参加申込フォーム!$F25)</f>
        <v/>
      </c>
      <c r="V3" s="24" t="str">
        <f>IF(ISBLANK(団体参加申込フォーム!$G25),"",団体参加申込フォーム!$G25)</f>
        <v/>
      </c>
      <c r="W3" s="24"/>
      <c r="X3" s="24" t="str">
        <f>IF(E3="","",IF(ISBLANK(団体参加申込フォーム!$C$13),"",団体参加申込フォーム!$C$13))</f>
        <v/>
      </c>
      <c r="Y3" s="27" t="str">
        <f>IF(E3="","",IF(ISBLANK(団体参加申込フォーム!$C$14),"",団体参加申込フォーム!$C$14))</f>
        <v/>
      </c>
      <c r="Z3" s="27" t="str">
        <f>IF(F3="","",IF(ISBLANK(団体参加申込フォーム!$E$14),"",団体参加申込フォーム!$E$14))</f>
        <v/>
      </c>
      <c r="AA3" s="24" t="str">
        <f>IF(E3="","",IF(団体参加申込フォーム!C$15="希望する","必要","不要"))</f>
        <v/>
      </c>
      <c r="AB3" s="24"/>
      <c r="AC3" s="24" t="str">
        <f>IF(E3="","",IF(団体参加申込フォーム!C$17="希望する","必要","不要"))</f>
        <v/>
      </c>
      <c r="AD3" s="24"/>
      <c r="AE3" s="24" t="str">
        <f>IF(ISBLANK(団体参加申込フォーム!$J25),"",団体参加申込フォーム!$J25)</f>
        <v/>
      </c>
      <c r="AF3" s="24" t="str">
        <f>IF(E3="","",IF(ISBLANK(団体参加申込フォーム!$I25),"",団体参加申込フォーム!$I25))</f>
        <v/>
      </c>
      <c r="AG3" s="32" t="str">
        <f>IF(E3="","",IF(ISBLANK(団体参加申込フォーム!$I26),"",団体参加申込フォーム!$I26))</f>
        <v/>
      </c>
    </row>
    <row r="4" spans="1:33" s="21" customFormat="1" x14ac:dyDescent="0.15">
      <c r="A4" s="39" t="str">
        <f t="shared" ref="A4:A28" si="4">IF(E4="","",A3+1)</f>
        <v/>
      </c>
      <c r="B4" s="25" t="str">
        <f>IF(E4="","",IF(団体参加申込フォーム!$I$1="","",団体参加申込フォーム!$I$1))</f>
        <v/>
      </c>
      <c r="C4" s="23" t="str">
        <f t="shared" si="0"/>
        <v/>
      </c>
      <c r="D4" s="23" t="str">
        <f t="shared" si="1"/>
        <v/>
      </c>
      <c r="E4" s="24" t="str">
        <f>IF(ISBLANK(団体参加申込フォーム!$B27),"",団体参加申込フォーム!$B27)</f>
        <v/>
      </c>
      <c r="F4" s="24" t="str">
        <f>IF(ISBLANK(団体参加申込フォーム!C27),"",団体参加申込フォーム!C27)</f>
        <v/>
      </c>
      <c r="G4" s="24" t="str">
        <f>IF(ISBLANK(団体参加申込フォーム!$B28),"",団体参加申込フォーム!$B28)</f>
        <v/>
      </c>
      <c r="H4" s="24" t="str">
        <f>IF(ISBLANK(団体参加申込フォーム!$C28),"",団体参加申込フォーム!$C28)</f>
        <v/>
      </c>
      <c r="I4" s="26"/>
      <c r="J4" s="24" t="str">
        <f>IF(ISBLANK(団体参加申込フォーム!D27),"",団体参加申込フォーム!D27)</f>
        <v/>
      </c>
      <c r="K4" s="24" t="str">
        <f t="shared" si="2"/>
        <v/>
      </c>
      <c r="L4" s="24" t="str">
        <f>IF(E4="","",IF(ISBLANK(団体参加申込フォーム!$C$8),"",団体参加申込フォーム!$C$8))</f>
        <v/>
      </c>
      <c r="M4" s="24" t="str">
        <f>IF(E4="","",IF(ISBLANK(団体参加申込フォーム!$C$9),"",団体参加申込フォーム!$C$9 &amp; " " &amp; 団体参加申込フォーム!$C$10))</f>
        <v/>
      </c>
      <c r="N4" s="24" t="str">
        <f t="shared" si="3"/>
        <v/>
      </c>
      <c r="O4" s="24" t="str">
        <f>IF(E4="","",IF(ISBLANK(団体参加申込フォーム!$C$4),"",団体参加申込フォーム!$C$4))</f>
        <v/>
      </c>
      <c r="P4" s="24" t="str">
        <f>IF(E4="","",IF(ISBLANK(団体参加申込フォーム!C$5),"",団体参加申込フォーム!C$5))</f>
        <v/>
      </c>
      <c r="Q4" s="24" t="str">
        <f>IF(E4="","",IF(ISBLANK(団体参加申込フォーム!C$6),"",団体参加申込フォーム!C$6))</f>
        <v/>
      </c>
      <c r="R4" s="24" t="str">
        <f>IF(E4="","",IF(ISBLANK(団体参加申込フォーム!C$7),"",団体参加申込フォーム!C$7))</f>
        <v/>
      </c>
      <c r="S4" s="24" t="str">
        <f>IF(E4="","",IF(ISBLANK(団体参加申込フォーム!C$12),"",団体参加申込フォーム!C$12))</f>
        <v/>
      </c>
      <c r="T4" s="24" t="str">
        <f>IF(ISBLANK(団体参加申込フォーム!$E27),"",団体参加申込フォーム!$E27)</f>
        <v/>
      </c>
      <c r="U4" s="24" t="str">
        <f>IF(ISBLANK(団体参加申込フォーム!$F27),"",団体参加申込フォーム!$F27)</f>
        <v/>
      </c>
      <c r="V4" s="24" t="str">
        <f>IF(ISBLANK(団体参加申込フォーム!$G27),"",団体参加申込フォーム!$G27)</f>
        <v/>
      </c>
      <c r="W4" s="24"/>
      <c r="X4" s="24" t="str">
        <f>IF(E4="","",IF(ISBLANK(団体参加申込フォーム!$C$13),"",団体参加申込フォーム!$C$13))</f>
        <v/>
      </c>
      <c r="Y4" s="27" t="str">
        <f>IF(E4="","",IF(ISBLANK(団体参加申込フォーム!$C$14),"",団体参加申込フォーム!$C$14))</f>
        <v/>
      </c>
      <c r="Z4" s="27" t="str">
        <f>IF(F4="","",IF(ISBLANK(団体参加申込フォーム!$E$14),"",団体参加申込フォーム!$E$14))</f>
        <v/>
      </c>
      <c r="AA4" s="24" t="str">
        <f>IF(E4="","",IF(団体参加申込フォーム!C$15="希望する","必要","不要"))</f>
        <v/>
      </c>
      <c r="AB4" s="24"/>
      <c r="AC4" s="24" t="str">
        <f>IF(E4="","",IF(団体参加申込フォーム!C$17="希望する","必要","不要"))</f>
        <v/>
      </c>
      <c r="AD4" s="24"/>
      <c r="AE4" s="24" t="str">
        <f>IF(ISBLANK(団体参加申込フォーム!$J27),"",団体参加申込フォーム!$J27)</f>
        <v/>
      </c>
      <c r="AF4" s="24" t="str">
        <f>IF(E4="","",IF(ISBLANK(団体参加申込フォーム!$I27),"",団体参加申込フォーム!$I27))</f>
        <v/>
      </c>
      <c r="AG4" s="32" t="str">
        <f>IF(E4="","",IF(ISBLANK(団体参加申込フォーム!$I28),"",団体参加申込フォーム!$I28))</f>
        <v/>
      </c>
    </row>
    <row r="5" spans="1:33" s="21" customFormat="1" x14ac:dyDescent="0.15">
      <c r="A5" s="39" t="str">
        <f t="shared" si="4"/>
        <v/>
      </c>
      <c r="B5" s="25" t="str">
        <f>IF(E5="","",IF(団体参加申込フォーム!$I$1="","",団体参加申込フォーム!$I$1))</f>
        <v/>
      </c>
      <c r="C5" s="23" t="str">
        <f t="shared" si="0"/>
        <v/>
      </c>
      <c r="D5" s="23" t="str">
        <f t="shared" si="1"/>
        <v/>
      </c>
      <c r="E5" s="24" t="str">
        <f>IF(ISBLANK(団体参加申込フォーム!$B29),"",団体参加申込フォーム!$B29)</f>
        <v/>
      </c>
      <c r="F5" s="24" t="str">
        <f>IF(ISBLANK(団体参加申込フォーム!C29),"",団体参加申込フォーム!C29)</f>
        <v/>
      </c>
      <c r="G5" s="24" t="str">
        <f>IF(ISBLANK(団体参加申込フォーム!$B30),"",団体参加申込フォーム!$B30)</f>
        <v/>
      </c>
      <c r="H5" s="24" t="str">
        <f>IF(ISBLANK(団体参加申込フォーム!$C30),"",団体参加申込フォーム!$C30)</f>
        <v/>
      </c>
      <c r="I5" s="26"/>
      <c r="J5" s="24" t="str">
        <f>IF(ISBLANK(団体参加申込フォーム!D29),"",団体参加申込フォーム!D29)</f>
        <v/>
      </c>
      <c r="K5" s="24" t="str">
        <f t="shared" si="2"/>
        <v/>
      </c>
      <c r="L5" s="24" t="str">
        <f>IF(E5="","",IF(ISBLANK(団体参加申込フォーム!$C$8),"",団体参加申込フォーム!$C$8))</f>
        <v/>
      </c>
      <c r="M5" s="24" t="str">
        <f>IF(E5="","",IF(ISBLANK(団体参加申込フォーム!$C$9),"",団体参加申込フォーム!$C$9 &amp; " " &amp; 団体参加申込フォーム!$C$10))</f>
        <v/>
      </c>
      <c r="N5" s="24" t="str">
        <f t="shared" si="3"/>
        <v/>
      </c>
      <c r="O5" s="24" t="str">
        <f>IF(E5="","",IF(ISBLANK(団体参加申込フォーム!$C$4),"",団体参加申込フォーム!$C$4))</f>
        <v/>
      </c>
      <c r="P5" s="24" t="str">
        <f>IF(E5="","",IF(ISBLANK(団体参加申込フォーム!C$5),"",団体参加申込フォーム!C$5))</f>
        <v/>
      </c>
      <c r="Q5" s="24" t="str">
        <f>IF(E5="","",IF(ISBLANK(団体参加申込フォーム!C$6),"",団体参加申込フォーム!C$6))</f>
        <v/>
      </c>
      <c r="R5" s="24" t="str">
        <f>IF(E5="","",IF(ISBLANK(団体参加申込フォーム!C$7),"",団体参加申込フォーム!C$7))</f>
        <v/>
      </c>
      <c r="S5" s="24" t="str">
        <f>IF(E5="","",IF(ISBLANK(団体参加申込フォーム!C$12),"",団体参加申込フォーム!C$12))</f>
        <v/>
      </c>
      <c r="T5" s="24" t="str">
        <f>IF(ISBLANK(団体参加申込フォーム!$E29),"",団体参加申込フォーム!$E29)</f>
        <v/>
      </c>
      <c r="U5" s="24" t="str">
        <f>IF(ISBLANK(団体参加申込フォーム!$F29),"",団体参加申込フォーム!$F29)</f>
        <v/>
      </c>
      <c r="V5" s="24" t="str">
        <f>IF(ISBLANK(団体参加申込フォーム!$G29),"",団体参加申込フォーム!$G29)</f>
        <v/>
      </c>
      <c r="W5" s="24"/>
      <c r="X5" s="24" t="str">
        <f>IF(E5="","",IF(ISBLANK(団体参加申込フォーム!$C$13),"",団体参加申込フォーム!$C$13))</f>
        <v/>
      </c>
      <c r="Y5" s="27" t="str">
        <f>IF(E5="","",IF(ISBLANK(団体参加申込フォーム!$C$14),"",団体参加申込フォーム!$C$14))</f>
        <v/>
      </c>
      <c r="Z5" s="27" t="str">
        <f>IF(F5="","",IF(ISBLANK(団体参加申込フォーム!$E$14),"",団体参加申込フォーム!$E$14))</f>
        <v/>
      </c>
      <c r="AA5" s="24" t="str">
        <f>IF(E5="","",IF(団体参加申込フォーム!C$15="希望する","必要","不要"))</f>
        <v/>
      </c>
      <c r="AB5" s="24"/>
      <c r="AC5" s="24" t="str">
        <f>IF(E5="","",IF(団体参加申込フォーム!C$17="希望する","必要","不要"))</f>
        <v/>
      </c>
      <c r="AD5" s="24"/>
      <c r="AE5" s="24" t="str">
        <f>IF(ISBLANK(団体参加申込フォーム!$J29),"",団体参加申込フォーム!$J29)</f>
        <v/>
      </c>
      <c r="AF5" s="24" t="str">
        <f>IF(E5="","",IF(ISBLANK(団体参加申込フォーム!$I29),"",団体参加申込フォーム!$I29))</f>
        <v/>
      </c>
      <c r="AG5" s="32" t="str">
        <f>IF(E5="","",IF(ISBLANK(団体参加申込フォーム!$I30),"",団体参加申込フォーム!$I30))</f>
        <v/>
      </c>
    </row>
    <row r="6" spans="1:33" s="21" customFormat="1" x14ac:dyDescent="0.15">
      <c r="A6" s="39" t="str">
        <f t="shared" si="4"/>
        <v/>
      </c>
      <c r="B6" s="25" t="str">
        <f>IF(E6="","",IF(団体参加申込フォーム!$I$1="","",団体参加申込フォーム!$I$1))</f>
        <v/>
      </c>
      <c r="C6" s="23" t="str">
        <f t="shared" si="0"/>
        <v/>
      </c>
      <c r="D6" s="23" t="str">
        <f t="shared" si="1"/>
        <v/>
      </c>
      <c r="E6" s="24" t="str">
        <f>IF(ISBLANK(団体参加申込フォーム!$B31),"",団体参加申込フォーム!$B31)</f>
        <v/>
      </c>
      <c r="F6" s="24" t="str">
        <f>IF(ISBLANK(団体参加申込フォーム!C31),"",団体参加申込フォーム!C31)</f>
        <v/>
      </c>
      <c r="G6" s="24" t="str">
        <f>IF(ISBLANK(団体参加申込フォーム!$B32),"",団体参加申込フォーム!$B32)</f>
        <v/>
      </c>
      <c r="H6" s="24" t="str">
        <f>IF(ISBLANK(団体参加申込フォーム!$C32),"",団体参加申込フォーム!$C32)</f>
        <v/>
      </c>
      <c r="I6" s="26"/>
      <c r="J6" s="24" t="str">
        <f>IF(ISBLANK(団体参加申込フォーム!D31),"",団体参加申込フォーム!D31)</f>
        <v/>
      </c>
      <c r="K6" s="24" t="str">
        <f t="shared" si="2"/>
        <v/>
      </c>
      <c r="L6" s="24" t="str">
        <f>IF(E6="","",IF(ISBLANK(団体参加申込フォーム!$C$8),"",団体参加申込フォーム!$C$8))</f>
        <v/>
      </c>
      <c r="M6" s="24" t="str">
        <f>IF(E6="","",IF(ISBLANK(団体参加申込フォーム!$C$9),"",団体参加申込フォーム!$C$9 &amp; " " &amp; 団体参加申込フォーム!$C$10))</f>
        <v/>
      </c>
      <c r="N6" s="24" t="str">
        <f t="shared" si="3"/>
        <v/>
      </c>
      <c r="O6" s="24" t="str">
        <f>IF(E6="","",IF(ISBLANK(団体参加申込フォーム!$C$4),"",団体参加申込フォーム!$C$4))</f>
        <v/>
      </c>
      <c r="P6" s="24" t="str">
        <f>IF(E6="","",IF(ISBLANK(団体参加申込フォーム!C$5),"",団体参加申込フォーム!C$5))</f>
        <v/>
      </c>
      <c r="Q6" s="24" t="str">
        <f>IF(E6="","",IF(ISBLANK(団体参加申込フォーム!C$6),"",団体参加申込フォーム!C$6))</f>
        <v/>
      </c>
      <c r="R6" s="24" t="str">
        <f>IF(E6="","",IF(ISBLANK(団体参加申込フォーム!C$7),"",団体参加申込フォーム!C$7))</f>
        <v/>
      </c>
      <c r="S6" s="24" t="str">
        <f>IF(E6="","",IF(ISBLANK(団体参加申込フォーム!C$12),"",団体参加申込フォーム!C$12))</f>
        <v/>
      </c>
      <c r="T6" s="24" t="str">
        <f>IF(ISBLANK(団体参加申込フォーム!$E31),"",団体参加申込フォーム!$E31)</f>
        <v/>
      </c>
      <c r="U6" s="24" t="str">
        <f>IF(ISBLANK(団体参加申込フォーム!$F31),"",団体参加申込フォーム!$F31)</f>
        <v/>
      </c>
      <c r="V6" s="24" t="str">
        <f>IF(ISBLANK(団体参加申込フォーム!$G31),"",団体参加申込フォーム!$G31)</f>
        <v/>
      </c>
      <c r="W6" s="24"/>
      <c r="X6" s="24" t="str">
        <f>IF(E6="","",IF(ISBLANK(団体参加申込フォーム!$C$13),"",団体参加申込フォーム!$C$13))</f>
        <v/>
      </c>
      <c r="Y6" s="27" t="str">
        <f>IF(E6="","",IF(ISBLANK(団体参加申込フォーム!$C$14),"",団体参加申込フォーム!$C$14))</f>
        <v/>
      </c>
      <c r="Z6" s="27" t="str">
        <f>IF(F6="","",IF(ISBLANK(団体参加申込フォーム!$E$14),"",団体参加申込フォーム!$E$14))</f>
        <v/>
      </c>
      <c r="AA6" s="24" t="str">
        <f>IF(E6="","",IF(団体参加申込フォーム!C$15="希望する","必要","不要"))</f>
        <v/>
      </c>
      <c r="AB6" s="24"/>
      <c r="AC6" s="24" t="str">
        <f>IF(E6="","",IF(団体参加申込フォーム!C$17="希望する","必要","不要"))</f>
        <v/>
      </c>
      <c r="AD6" s="24"/>
      <c r="AE6" s="24" t="str">
        <f>IF(ISBLANK(団体参加申込フォーム!$J31),"",団体参加申込フォーム!$J31)</f>
        <v/>
      </c>
      <c r="AF6" s="24" t="str">
        <f>IF(E6="","",IF(ISBLANK(団体参加申込フォーム!$I31),"",団体参加申込フォーム!$I31))</f>
        <v/>
      </c>
      <c r="AG6" s="32" t="str">
        <f>IF(E6="","",IF(ISBLANK(団体参加申込フォーム!$I32),"",団体参加申込フォーム!$I32))</f>
        <v/>
      </c>
    </row>
    <row r="7" spans="1:33" s="21" customFormat="1" x14ac:dyDescent="0.15">
      <c r="A7" s="39" t="str">
        <f t="shared" si="4"/>
        <v/>
      </c>
      <c r="B7" s="25" t="str">
        <f>IF(E7="","",IF(団体参加申込フォーム!$I$1="","",団体参加申込フォーム!$I$1))</f>
        <v/>
      </c>
      <c r="C7" s="23" t="str">
        <f t="shared" si="0"/>
        <v/>
      </c>
      <c r="D7" s="23" t="str">
        <f t="shared" si="1"/>
        <v/>
      </c>
      <c r="E7" s="24" t="str">
        <f>IF(ISBLANK(団体参加申込フォーム!$B33),"",団体参加申込フォーム!$B33)</f>
        <v/>
      </c>
      <c r="F7" s="24" t="str">
        <f>IF(ISBLANK(団体参加申込フォーム!C33),"",団体参加申込フォーム!C33)</f>
        <v/>
      </c>
      <c r="G7" s="24" t="str">
        <f>IF(ISBLANK(団体参加申込フォーム!$B34),"",団体参加申込フォーム!$B34)</f>
        <v/>
      </c>
      <c r="H7" s="24" t="str">
        <f>IF(ISBLANK(団体参加申込フォーム!$C34),"",団体参加申込フォーム!$C34)</f>
        <v/>
      </c>
      <c r="I7" s="26"/>
      <c r="J7" s="24" t="str">
        <f>IF(ISBLANK(団体参加申込フォーム!D33),"",団体参加申込フォーム!D33)</f>
        <v/>
      </c>
      <c r="K7" s="24" t="str">
        <f t="shared" si="2"/>
        <v/>
      </c>
      <c r="L7" s="24" t="str">
        <f>IF(E7="","",IF(ISBLANK(団体参加申込フォーム!$C$8),"",団体参加申込フォーム!$C$8))</f>
        <v/>
      </c>
      <c r="M7" s="24" t="str">
        <f>IF(E7="","",IF(ISBLANK(団体参加申込フォーム!$C$9),"",団体参加申込フォーム!$C$9 &amp; " " &amp; 団体参加申込フォーム!$C$10))</f>
        <v/>
      </c>
      <c r="N7" s="24" t="str">
        <f t="shared" si="3"/>
        <v/>
      </c>
      <c r="O7" s="24" t="str">
        <f>IF(E7="","",IF(ISBLANK(団体参加申込フォーム!$C$4),"",団体参加申込フォーム!$C$4))</f>
        <v/>
      </c>
      <c r="P7" s="24" t="str">
        <f>IF(E7="","",IF(ISBLANK(団体参加申込フォーム!C$5),"",団体参加申込フォーム!C$5))</f>
        <v/>
      </c>
      <c r="Q7" s="24" t="str">
        <f>IF(E7="","",IF(ISBLANK(団体参加申込フォーム!C$6),"",団体参加申込フォーム!C$6))</f>
        <v/>
      </c>
      <c r="R7" s="24" t="str">
        <f>IF(E7="","",IF(ISBLANK(団体参加申込フォーム!C$7),"",団体参加申込フォーム!C$7))</f>
        <v/>
      </c>
      <c r="S7" s="24" t="str">
        <f>IF(E7="","",IF(ISBLANK(団体参加申込フォーム!C$12),"",団体参加申込フォーム!C$12))</f>
        <v/>
      </c>
      <c r="T7" s="24" t="str">
        <f>IF(ISBLANK(団体参加申込フォーム!$E33),"",団体参加申込フォーム!$E33)</f>
        <v/>
      </c>
      <c r="U7" s="24" t="str">
        <f>IF(ISBLANK(団体参加申込フォーム!$F33),"",団体参加申込フォーム!$F33)</f>
        <v/>
      </c>
      <c r="V7" s="24" t="str">
        <f>IF(ISBLANK(団体参加申込フォーム!$G33),"",団体参加申込フォーム!$G33)</f>
        <v/>
      </c>
      <c r="W7" s="24"/>
      <c r="X7" s="24" t="str">
        <f>IF(E7="","",IF(ISBLANK(団体参加申込フォーム!$C$13),"",団体参加申込フォーム!$C$13))</f>
        <v/>
      </c>
      <c r="Y7" s="27" t="str">
        <f>IF(E7="","",IF(ISBLANK(団体参加申込フォーム!$C$14),"",団体参加申込フォーム!$C$14))</f>
        <v/>
      </c>
      <c r="Z7" s="27" t="str">
        <f>IF(F7="","",IF(ISBLANK(団体参加申込フォーム!$E$14),"",団体参加申込フォーム!$E$14))</f>
        <v/>
      </c>
      <c r="AA7" s="24" t="str">
        <f>IF(E7="","",IF(団体参加申込フォーム!C$15="希望する","必要","不要"))</f>
        <v/>
      </c>
      <c r="AB7" s="24"/>
      <c r="AC7" s="24" t="str">
        <f>IF(E7="","",IF(団体参加申込フォーム!C$17="希望する","必要","不要"))</f>
        <v/>
      </c>
      <c r="AD7" s="24"/>
      <c r="AE7" s="24" t="str">
        <f>IF(ISBLANK(団体参加申込フォーム!$J33),"",団体参加申込フォーム!$J33)</f>
        <v/>
      </c>
      <c r="AF7" s="24" t="str">
        <f>IF(E7="","",IF(ISBLANK(団体参加申込フォーム!$I33),"",団体参加申込フォーム!$I33))</f>
        <v/>
      </c>
      <c r="AG7" s="32" t="str">
        <f>IF(E7="","",IF(ISBLANK(団体参加申込フォーム!$I34),"",団体参加申込フォーム!$I34))</f>
        <v/>
      </c>
    </row>
    <row r="8" spans="1:33" s="21" customFormat="1" x14ac:dyDescent="0.15">
      <c r="A8" s="39" t="str">
        <f t="shared" si="4"/>
        <v/>
      </c>
      <c r="B8" s="25" t="str">
        <f>IF(E8="","",IF(団体参加申込フォーム!$I$1="","",団体参加申込フォーム!$I$1))</f>
        <v/>
      </c>
      <c r="C8" s="23" t="str">
        <f t="shared" si="0"/>
        <v/>
      </c>
      <c r="D8" s="23" t="str">
        <f t="shared" si="1"/>
        <v/>
      </c>
      <c r="E8" s="24" t="str">
        <f>IF(ISBLANK(団体参加申込フォーム!$B35),"",団体参加申込フォーム!$B35)</f>
        <v/>
      </c>
      <c r="F8" s="24" t="str">
        <f>IF(ISBLANK(団体参加申込フォーム!C35),"",団体参加申込フォーム!C35)</f>
        <v/>
      </c>
      <c r="G8" s="24" t="str">
        <f>IF(ISBLANK(団体参加申込フォーム!$B36),"",団体参加申込フォーム!$B36)</f>
        <v/>
      </c>
      <c r="H8" s="24" t="str">
        <f>IF(ISBLANK(団体参加申込フォーム!$C36),"",団体参加申込フォーム!$C36)</f>
        <v/>
      </c>
      <c r="I8" s="26"/>
      <c r="J8" s="24" t="str">
        <f>IF(ISBLANK(団体参加申込フォーム!D35),"",団体参加申込フォーム!D35)</f>
        <v/>
      </c>
      <c r="K8" s="24" t="str">
        <f t="shared" si="2"/>
        <v/>
      </c>
      <c r="L8" s="24" t="str">
        <f>IF(E8="","",IF(ISBLANK(団体参加申込フォーム!$C$8),"",団体参加申込フォーム!$C$8))</f>
        <v/>
      </c>
      <c r="M8" s="24" t="str">
        <f>IF(E8="","",IF(ISBLANK(団体参加申込フォーム!$C$9),"",団体参加申込フォーム!$C$9 &amp; " " &amp; 団体参加申込フォーム!$C$10))</f>
        <v/>
      </c>
      <c r="N8" s="24" t="str">
        <f t="shared" si="3"/>
        <v/>
      </c>
      <c r="O8" s="24" t="str">
        <f>IF(E8="","",IF(ISBLANK(団体参加申込フォーム!$C$4),"",団体参加申込フォーム!$C$4))</f>
        <v/>
      </c>
      <c r="P8" s="24" t="str">
        <f>IF(E8="","",IF(ISBLANK(団体参加申込フォーム!C$5),"",団体参加申込フォーム!C$5))</f>
        <v/>
      </c>
      <c r="Q8" s="24" t="str">
        <f>IF(E8="","",IF(ISBLANK(団体参加申込フォーム!C$6),"",団体参加申込フォーム!C$6))</f>
        <v/>
      </c>
      <c r="R8" s="24" t="str">
        <f>IF(E8="","",IF(ISBLANK(団体参加申込フォーム!C$7),"",団体参加申込フォーム!C$7))</f>
        <v/>
      </c>
      <c r="S8" s="24" t="str">
        <f>IF(E8="","",IF(ISBLANK(団体参加申込フォーム!C$12),"",団体参加申込フォーム!C$12))</f>
        <v/>
      </c>
      <c r="T8" s="24" t="str">
        <f>IF(ISBLANK(団体参加申込フォーム!$E35),"",団体参加申込フォーム!$E35)</f>
        <v/>
      </c>
      <c r="U8" s="24" t="str">
        <f>IF(ISBLANK(団体参加申込フォーム!$F35),"",団体参加申込フォーム!$F35)</f>
        <v/>
      </c>
      <c r="V8" s="24" t="str">
        <f>IF(ISBLANK(団体参加申込フォーム!$G35),"",団体参加申込フォーム!$G35)</f>
        <v/>
      </c>
      <c r="W8" s="24"/>
      <c r="X8" s="24" t="str">
        <f>IF(E8="","",IF(ISBLANK(団体参加申込フォーム!$C$13),"",団体参加申込フォーム!$C$13))</f>
        <v/>
      </c>
      <c r="Y8" s="27" t="str">
        <f>IF(E8="","",IF(ISBLANK(団体参加申込フォーム!$C$14),"",団体参加申込フォーム!$C$14))</f>
        <v/>
      </c>
      <c r="Z8" s="27" t="str">
        <f>IF(F8="","",IF(ISBLANK(団体参加申込フォーム!$E$14),"",団体参加申込フォーム!$E$14))</f>
        <v/>
      </c>
      <c r="AA8" s="24" t="str">
        <f>IF(E8="","",IF(団体参加申込フォーム!C$15="希望する","必要","不要"))</f>
        <v/>
      </c>
      <c r="AB8" s="24"/>
      <c r="AC8" s="24" t="str">
        <f>IF(E8="","",IF(団体参加申込フォーム!C$17="希望する","必要","不要"))</f>
        <v/>
      </c>
      <c r="AD8" s="24"/>
      <c r="AE8" s="24" t="str">
        <f>IF(ISBLANK(団体参加申込フォーム!$J35),"",団体参加申込フォーム!$J35)</f>
        <v/>
      </c>
      <c r="AF8" s="24" t="str">
        <f>IF(E8="","",IF(ISBLANK(団体参加申込フォーム!$I35),"",団体参加申込フォーム!$I35))</f>
        <v/>
      </c>
      <c r="AG8" s="32" t="str">
        <f>IF(E8="","",IF(ISBLANK(団体参加申込フォーム!$I36),"",団体参加申込フォーム!$I36))</f>
        <v/>
      </c>
    </row>
    <row r="9" spans="1:33" s="21" customFormat="1" x14ac:dyDescent="0.15">
      <c r="A9" s="39" t="str">
        <f t="shared" si="4"/>
        <v/>
      </c>
      <c r="B9" s="25" t="str">
        <f>IF(E9="","",IF(団体参加申込フォーム!$I$1="","",団体参加申込フォーム!$I$1))</f>
        <v/>
      </c>
      <c r="C9" s="23" t="str">
        <f t="shared" si="0"/>
        <v/>
      </c>
      <c r="D9" s="23" t="str">
        <f t="shared" si="1"/>
        <v/>
      </c>
      <c r="E9" s="24" t="str">
        <f>IF(ISBLANK(団体参加申込フォーム!$B37),"",団体参加申込フォーム!$B37)</f>
        <v/>
      </c>
      <c r="F9" s="24" t="str">
        <f>IF(ISBLANK(団体参加申込フォーム!C37),"",団体参加申込フォーム!C37)</f>
        <v/>
      </c>
      <c r="G9" s="24" t="str">
        <f>IF(ISBLANK(団体参加申込フォーム!$B38),"",団体参加申込フォーム!$B38)</f>
        <v/>
      </c>
      <c r="H9" s="24" t="str">
        <f>IF(ISBLANK(団体参加申込フォーム!$C38),"",団体参加申込フォーム!$C38)</f>
        <v/>
      </c>
      <c r="I9" s="26"/>
      <c r="J9" s="24" t="str">
        <f>IF(ISBLANK(団体参加申込フォーム!D37),"",団体参加申込フォーム!D37)</f>
        <v/>
      </c>
      <c r="K9" s="24" t="str">
        <f t="shared" si="2"/>
        <v/>
      </c>
      <c r="L9" s="24" t="str">
        <f>IF(E9="","",IF(ISBLANK(団体参加申込フォーム!$C$8),"",団体参加申込フォーム!$C$8))</f>
        <v/>
      </c>
      <c r="M9" s="24" t="str">
        <f>IF(E9="","",IF(ISBLANK(団体参加申込フォーム!$C$9),"",団体参加申込フォーム!$C$9 &amp; " " &amp; 団体参加申込フォーム!$C$10))</f>
        <v/>
      </c>
      <c r="N9" s="24" t="str">
        <f t="shared" si="3"/>
        <v/>
      </c>
      <c r="O9" s="24" t="str">
        <f>IF(E9="","",IF(ISBLANK(団体参加申込フォーム!$C$4),"",団体参加申込フォーム!$C$4))</f>
        <v/>
      </c>
      <c r="P9" s="24" t="str">
        <f>IF(E9="","",IF(ISBLANK(団体参加申込フォーム!C$5),"",団体参加申込フォーム!C$5))</f>
        <v/>
      </c>
      <c r="Q9" s="24" t="str">
        <f>IF(E9="","",IF(ISBLANK(団体参加申込フォーム!C$6),"",団体参加申込フォーム!C$6))</f>
        <v/>
      </c>
      <c r="R9" s="24" t="str">
        <f>IF(E9="","",IF(ISBLANK(団体参加申込フォーム!C$7),"",団体参加申込フォーム!C$7))</f>
        <v/>
      </c>
      <c r="S9" s="24" t="str">
        <f>IF(E9="","",IF(ISBLANK(団体参加申込フォーム!C$12),"",団体参加申込フォーム!C$12))</f>
        <v/>
      </c>
      <c r="T9" s="24" t="str">
        <f>IF(ISBLANK(団体参加申込フォーム!$E37),"",団体参加申込フォーム!$E37)</f>
        <v/>
      </c>
      <c r="U9" s="24" t="str">
        <f>IF(ISBLANK(団体参加申込フォーム!$F37),"",団体参加申込フォーム!$F37)</f>
        <v/>
      </c>
      <c r="V9" s="24" t="str">
        <f>IF(ISBLANK(団体参加申込フォーム!$G37),"",団体参加申込フォーム!$G37)</f>
        <v/>
      </c>
      <c r="W9" s="24"/>
      <c r="X9" s="24" t="str">
        <f>IF(E9="","",IF(ISBLANK(団体参加申込フォーム!$C$13),"",団体参加申込フォーム!$C$13))</f>
        <v/>
      </c>
      <c r="Y9" s="27" t="str">
        <f>IF(E9="","",IF(ISBLANK(団体参加申込フォーム!$C$14),"",団体参加申込フォーム!$C$14))</f>
        <v/>
      </c>
      <c r="Z9" s="27" t="str">
        <f>IF(F9="","",IF(ISBLANK(団体参加申込フォーム!$E$14),"",団体参加申込フォーム!$E$14))</f>
        <v/>
      </c>
      <c r="AA9" s="24" t="str">
        <f>IF(E9="","",IF(団体参加申込フォーム!C$15="希望する","必要","不要"))</f>
        <v/>
      </c>
      <c r="AB9" s="24"/>
      <c r="AC9" s="24" t="str">
        <f>IF(E9="","",IF(団体参加申込フォーム!C$17="希望する","必要","不要"))</f>
        <v/>
      </c>
      <c r="AD9" s="24"/>
      <c r="AE9" s="24" t="str">
        <f>IF(ISBLANK(団体参加申込フォーム!$J37),"",団体参加申込フォーム!$J37)</f>
        <v/>
      </c>
      <c r="AF9" s="24" t="str">
        <f>IF(E9="","",IF(ISBLANK(団体参加申込フォーム!$I37),"",団体参加申込フォーム!$I37))</f>
        <v/>
      </c>
      <c r="AG9" s="32" t="str">
        <f>IF(E9="","",IF(ISBLANK(団体参加申込フォーム!$I38),"",団体参加申込フォーム!$I38))</f>
        <v/>
      </c>
    </row>
    <row r="10" spans="1:33" s="21" customFormat="1" x14ac:dyDescent="0.15">
      <c r="A10" s="39" t="str">
        <f t="shared" si="4"/>
        <v/>
      </c>
      <c r="B10" s="25" t="str">
        <f>IF(E10="","",IF(団体参加申込フォーム!$I$1="","",団体参加申込フォーム!$I$1))</f>
        <v/>
      </c>
      <c r="C10" s="23" t="str">
        <f t="shared" si="0"/>
        <v/>
      </c>
      <c r="D10" s="23" t="str">
        <f t="shared" si="1"/>
        <v/>
      </c>
      <c r="E10" s="24" t="str">
        <f>IF(ISBLANK(団体参加申込フォーム!$B39),"",団体参加申込フォーム!$B39)</f>
        <v/>
      </c>
      <c r="F10" s="24" t="str">
        <f>IF(ISBLANK(団体参加申込フォーム!C39),"",団体参加申込フォーム!C39)</f>
        <v/>
      </c>
      <c r="G10" s="24" t="str">
        <f>IF(ISBLANK(団体参加申込フォーム!$B40),"",団体参加申込フォーム!$B40)</f>
        <v/>
      </c>
      <c r="H10" s="24" t="str">
        <f>IF(ISBLANK(団体参加申込フォーム!$C40),"",団体参加申込フォーム!$C40)</f>
        <v/>
      </c>
      <c r="I10" s="26"/>
      <c r="J10" s="24" t="str">
        <f>IF(ISBLANK(団体参加申込フォーム!D39),"",団体参加申込フォーム!D39)</f>
        <v/>
      </c>
      <c r="K10" s="24" t="str">
        <f t="shared" si="2"/>
        <v/>
      </c>
      <c r="L10" s="24" t="str">
        <f>IF(E10="","",IF(ISBLANK(団体参加申込フォーム!$C$8),"",団体参加申込フォーム!$C$8))</f>
        <v/>
      </c>
      <c r="M10" s="24" t="str">
        <f>IF(E10="","",IF(ISBLANK(団体参加申込フォーム!$C$9),"",団体参加申込フォーム!$C$9 &amp; " " &amp; 団体参加申込フォーム!$C$10))</f>
        <v/>
      </c>
      <c r="N10" s="24" t="str">
        <f t="shared" si="3"/>
        <v/>
      </c>
      <c r="O10" s="24" t="str">
        <f>IF(E10="","",IF(ISBLANK(団体参加申込フォーム!$C$4),"",団体参加申込フォーム!$C$4))</f>
        <v/>
      </c>
      <c r="P10" s="24" t="str">
        <f>IF(E10="","",IF(ISBLANK(団体参加申込フォーム!C$5),"",団体参加申込フォーム!C$5))</f>
        <v/>
      </c>
      <c r="Q10" s="24" t="str">
        <f>IF(E10="","",IF(ISBLANK(団体参加申込フォーム!C$6),"",団体参加申込フォーム!C$6))</f>
        <v/>
      </c>
      <c r="R10" s="24" t="str">
        <f>IF(E10="","",IF(ISBLANK(団体参加申込フォーム!C$7),"",団体参加申込フォーム!C$7))</f>
        <v/>
      </c>
      <c r="S10" s="24" t="str">
        <f>IF(E10="","",IF(ISBLANK(団体参加申込フォーム!C$12),"",団体参加申込フォーム!C$12))</f>
        <v/>
      </c>
      <c r="T10" s="24" t="str">
        <f>IF(ISBLANK(団体参加申込フォーム!$E39),"",団体参加申込フォーム!$E39)</f>
        <v/>
      </c>
      <c r="U10" s="24" t="str">
        <f>IF(ISBLANK(団体参加申込フォーム!$F39),"",団体参加申込フォーム!$F39)</f>
        <v/>
      </c>
      <c r="V10" s="24" t="str">
        <f>IF(ISBLANK(団体参加申込フォーム!$G39),"",団体参加申込フォーム!$G39)</f>
        <v/>
      </c>
      <c r="W10" s="24"/>
      <c r="X10" s="24" t="str">
        <f>IF(E10="","",IF(ISBLANK(団体参加申込フォーム!$C$13),"",団体参加申込フォーム!$C$13))</f>
        <v/>
      </c>
      <c r="Y10" s="27" t="str">
        <f>IF(E10="","",IF(ISBLANK(団体参加申込フォーム!$C$14),"",団体参加申込フォーム!$C$14))</f>
        <v/>
      </c>
      <c r="Z10" s="27" t="str">
        <f>IF(F10="","",IF(ISBLANK(団体参加申込フォーム!$E$14),"",団体参加申込フォーム!$E$14))</f>
        <v/>
      </c>
      <c r="AA10" s="24" t="str">
        <f>IF(E10="","",IF(団体参加申込フォーム!C$15="希望する","必要","不要"))</f>
        <v/>
      </c>
      <c r="AB10" s="24"/>
      <c r="AC10" s="24" t="str">
        <f>IF(E10="","",IF(団体参加申込フォーム!C$17="希望する","必要","不要"))</f>
        <v/>
      </c>
      <c r="AD10" s="24"/>
      <c r="AE10" s="24" t="str">
        <f>IF(ISBLANK(団体参加申込フォーム!$J39),"",団体参加申込フォーム!$J39)</f>
        <v/>
      </c>
      <c r="AF10" s="24" t="str">
        <f>IF(E10="","",IF(ISBLANK(団体参加申込フォーム!$I39),"",団体参加申込フォーム!$I39))</f>
        <v/>
      </c>
      <c r="AG10" s="32" t="str">
        <f>IF(E10="","",IF(ISBLANK(団体参加申込フォーム!$I40),"",団体参加申込フォーム!$I40))</f>
        <v/>
      </c>
    </row>
    <row r="11" spans="1:33" s="21" customFormat="1" x14ac:dyDescent="0.15">
      <c r="A11" s="39" t="str">
        <f t="shared" si="4"/>
        <v/>
      </c>
      <c r="B11" s="25" t="str">
        <f>IF(E11="","",IF(団体参加申込フォーム!$I$1="","",団体参加申込フォーム!$I$1))</f>
        <v/>
      </c>
      <c r="C11" s="23" t="str">
        <f t="shared" si="0"/>
        <v/>
      </c>
      <c r="D11" s="23" t="str">
        <f t="shared" si="1"/>
        <v/>
      </c>
      <c r="E11" s="24" t="str">
        <f>IF(ISBLANK(団体参加申込フォーム!$B41),"",団体参加申込フォーム!$B41)</f>
        <v/>
      </c>
      <c r="F11" s="24" t="str">
        <f>IF(ISBLANK(団体参加申込フォーム!C41),"",団体参加申込フォーム!C41)</f>
        <v/>
      </c>
      <c r="G11" s="24" t="str">
        <f>IF(ISBLANK(団体参加申込フォーム!$B42),"",団体参加申込フォーム!$B42)</f>
        <v/>
      </c>
      <c r="H11" s="24" t="str">
        <f>IF(ISBLANK(団体参加申込フォーム!$C42),"",団体参加申込フォーム!$C42)</f>
        <v/>
      </c>
      <c r="I11" s="26"/>
      <c r="J11" s="24" t="str">
        <f>IF(ISBLANK(団体参加申込フォーム!$D41),"",団体参加申込フォーム!$D41)</f>
        <v/>
      </c>
      <c r="K11" s="24" t="str">
        <f t="shared" si="2"/>
        <v/>
      </c>
      <c r="L11" s="24" t="str">
        <f>IF(E11="","",IF(ISBLANK(団体参加申込フォーム!$C$8),"",団体参加申込フォーム!$C$8))</f>
        <v/>
      </c>
      <c r="M11" s="24" t="str">
        <f>IF(E11="","",IF(ISBLANK(団体参加申込フォーム!$C$9),"",団体参加申込フォーム!$C$9 &amp; " " &amp; 団体参加申込フォーム!$C$10))</f>
        <v/>
      </c>
      <c r="N11" s="24" t="str">
        <f t="shared" si="3"/>
        <v/>
      </c>
      <c r="O11" s="24" t="str">
        <f>IF(E11="","",IF(ISBLANK(団体参加申込フォーム!$C$4),"",団体参加申込フォーム!$C$4))</f>
        <v/>
      </c>
      <c r="P11" s="24" t="str">
        <f>IF(E11="","",IF(ISBLANK(団体参加申込フォーム!C$5),"",団体参加申込フォーム!C$5))</f>
        <v/>
      </c>
      <c r="Q11" s="24" t="str">
        <f>IF(E11="","",IF(ISBLANK(団体参加申込フォーム!C$6),"",団体参加申込フォーム!C$6))</f>
        <v/>
      </c>
      <c r="R11" s="24" t="str">
        <f>IF(E11="","",IF(ISBLANK(団体参加申込フォーム!C$7),"",団体参加申込フォーム!C$7))</f>
        <v/>
      </c>
      <c r="S11" s="24" t="str">
        <f>IF(E11="","",IF(ISBLANK(団体参加申込フォーム!C$12),"",団体参加申込フォーム!C$12))</f>
        <v/>
      </c>
      <c r="T11" s="24" t="str">
        <f>IF(ISBLANK(団体参加申込フォーム!$E41),"",団体参加申込フォーム!$E41)</f>
        <v/>
      </c>
      <c r="U11" s="24" t="str">
        <f>IF(ISBLANK(団体参加申込フォーム!$F41),"",団体参加申込フォーム!$F41)</f>
        <v/>
      </c>
      <c r="V11" s="24" t="str">
        <f>IF(ISBLANK(団体参加申込フォーム!$G41),"",団体参加申込フォーム!$G41)</f>
        <v/>
      </c>
      <c r="W11" s="24"/>
      <c r="X11" s="24" t="str">
        <f>IF(E11="","",IF(ISBLANK(団体参加申込フォーム!$C$13),"",団体参加申込フォーム!$C$13))</f>
        <v/>
      </c>
      <c r="Y11" s="27" t="str">
        <f>IF(E11="","",IF(ISBLANK(団体参加申込フォーム!$C$14),"",団体参加申込フォーム!$C$14))</f>
        <v/>
      </c>
      <c r="Z11" s="27" t="str">
        <f>IF(F11="","",IF(ISBLANK(団体参加申込フォーム!$E$14),"",団体参加申込フォーム!$E$14))</f>
        <v/>
      </c>
      <c r="AA11" s="24" t="str">
        <f>IF(E11="","",IF(団体参加申込フォーム!C$15="希望する","必要","不要"))</f>
        <v/>
      </c>
      <c r="AB11" s="24"/>
      <c r="AC11" s="24" t="str">
        <f>IF(E11="","",IF(団体参加申込フォーム!C$17="希望する","必要","不要"))</f>
        <v/>
      </c>
      <c r="AD11" s="24"/>
      <c r="AE11" s="24" t="str">
        <f>IF(ISBLANK(団体参加申込フォーム!$J41),"",団体参加申込フォーム!$J41)</f>
        <v/>
      </c>
      <c r="AF11" s="24" t="str">
        <f>IF(E11="","",IF(ISBLANK(団体参加申込フォーム!$I41),"",団体参加申込フォーム!$I41))</f>
        <v/>
      </c>
      <c r="AG11" s="32" t="str">
        <f>IF(E11="","",IF(ISBLANK(団体参加申込フォーム!$I42),"",団体参加申込フォーム!$I42))</f>
        <v/>
      </c>
    </row>
    <row r="12" spans="1:33" s="21" customFormat="1" x14ac:dyDescent="0.15">
      <c r="A12" s="39" t="str">
        <f t="shared" si="4"/>
        <v/>
      </c>
      <c r="B12" s="25" t="str">
        <f>IF(E12="","",IF(団体参加申込フォーム!$I$1="","",団体参加申込フォーム!$I$1))</f>
        <v/>
      </c>
      <c r="C12" s="23" t="str">
        <f t="shared" si="0"/>
        <v/>
      </c>
      <c r="D12" s="23" t="str">
        <f t="shared" si="1"/>
        <v/>
      </c>
      <c r="E12" s="24" t="str">
        <f>IF(ISBLANK(団体参加申込フォーム!$B43),"",団体参加申込フォーム!$B43)</f>
        <v/>
      </c>
      <c r="F12" s="24" t="str">
        <f>IF(ISBLANK(団体参加申込フォーム!C43),"",団体参加申込フォーム!C43)</f>
        <v/>
      </c>
      <c r="G12" s="24" t="str">
        <f>IF(ISBLANK(団体参加申込フォーム!$B44),"",団体参加申込フォーム!$B44)</f>
        <v/>
      </c>
      <c r="H12" s="24" t="str">
        <f>IF(ISBLANK(団体参加申込フォーム!$C44),"",団体参加申込フォーム!$C44)</f>
        <v/>
      </c>
      <c r="I12" s="26"/>
      <c r="J12" s="24" t="str">
        <f>IF(ISBLANK(団体参加申込フォーム!$D43),"",団体参加申込フォーム!$D43)</f>
        <v/>
      </c>
      <c r="K12" s="24" t="str">
        <f t="shared" si="2"/>
        <v/>
      </c>
      <c r="L12" s="24" t="str">
        <f>IF(E12="","",IF(ISBLANK(団体参加申込フォーム!$C$8),"",団体参加申込フォーム!$C$8))</f>
        <v/>
      </c>
      <c r="M12" s="24" t="str">
        <f>IF(E12="","",IF(ISBLANK(団体参加申込フォーム!$C$9),"",団体参加申込フォーム!$C$9 &amp; " " &amp; 団体参加申込フォーム!$C$10))</f>
        <v/>
      </c>
      <c r="N12" s="24" t="str">
        <f t="shared" si="3"/>
        <v/>
      </c>
      <c r="O12" s="24" t="str">
        <f>IF(E12="","",IF(ISBLANK(団体参加申込フォーム!$C$4),"",団体参加申込フォーム!$C$4))</f>
        <v/>
      </c>
      <c r="P12" s="24" t="str">
        <f>IF(E12="","",IF(ISBLANK(団体参加申込フォーム!C$5),"",団体参加申込フォーム!C$5))</f>
        <v/>
      </c>
      <c r="Q12" s="24" t="str">
        <f>IF(E12="","",IF(ISBLANK(団体参加申込フォーム!C$6),"",団体参加申込フォーム!C$6))</f>
        <v/>
      </c>
      <c r="R12" s="24" t="str">
        <f>IF(E12="","",IF(ISBLANK(団体参加申込フォーム!C$7),"",団体参加申込フォーム!C$7))</f>
        <v/>
      </c>
      <c r="S12" s="24" t="str">
        <f>IF(E12="","",IF(ISBLANK(団体参加申込フォーム!C$12),"",団体参加申込フォーム!C$12))</f>
        <v/>
      </c>
      <c r="T12" s="24" t="str">
        <f>IF(ISBLANK(団体参加申込フォーム!$E43),"",団体参加申込フォーム!$E43)</f>
        <v/>
      </c>
      <c r="U12" s="24" t="str">
        <f>IF(ISBLANK(団体参加申込フォーム!$F43),"",団体参加申込フォーム!$F43)</f>
        <v/>
      </c>
      <c r="V12" s="24" t="str">
        <f>IF(ISBLANK(団体参加申込フォーム!$G43),"",団体参加申込フォーム!$G43)</f>
        <v/>
      </c>
      <c r="W12" s="24"/>
      <c r="X12" s="24" t="str">
        <f>IF(E12="","",IF(ISBLANK(団体参加申込フォーム!$C$13),"",団体参加申込フォーム!$C$13))</f>
        <v/>
      </c>
      <c r="Y12" s="27" t="str">
        <f>IF(E12="","",IF(ISBLANK(団体参加申込フォーム!$C$14),"",団体参加申込フォーム!$C$14))</f>
        <v/>
      </c>
      <c r="Z12" s="27" t="str">
        <f>IF(F12="","",IF(ISBLANK(団体参加申込フォーム!$E$14),"",団体参加申込フォーム!$E$14))</f>
        <v/>
      </c>
      <c r="AA12" s="24" t="str">
        <f>IF(E12="","",IF(団体参加申込フォーム!C$15="希望する","必要","不要"))</f>
        <v/>
      </c>
      <c r="AB12" s="24"/>
      <c r="AC12" s="24" t="str">
        <f>IF(E12="","",IF(団体参加申込フォーム!C$17="希望する","必要","不要"))</f>
        <v/>
      </c>
      <c r="AD12" s="24"/>
      <c r="AE12" s="24" t="str">
        <f>IF(ISBLANK(団体参加申込フォーム!$J43),"",団体参加申込フォーム!$J43)</f>
        <v/>
      </c>
      <c r="AF12" s="24" t="str">
        <f>IF(E12="","",IF(ISBLANK(団体参加申込フォーム!$I43),"",団体参加申込フォーム!$I43))</f>
        <v/>
      </c>
      <c r="AG12" s="32" t="str">
        <f>IF(E12="","",IF(ISBLANK(団体参加申込フォーム!$I44),"",団体参加申込フォーム!$I44))</f>
        <v/>
      </c>
    </row>
    <row r="13" spans="1:33" s="21" customFormat="1" x14ac:dyDescent="0.15">
      <c r="A13" s="39" t="str">
        <f t="shared" si="4"/>
        <v/>
      </c>
      <c r="B13" s="25" t="str">
        <f>IF(E13="","",IF(団体参加申込フォーム!$I$1="","",団体参加申込フォーム!$I$1))</f>
        <v/>
      </c>
      <c r="C13" s="23" t="str">
        <f t="shared" si="0"/>
        <v/>
      </c>
      <c r="D13" s="23" t="str">
        <f t="shared" si="1"/>
        <v/>
      </c>
      <c r="E13" s="24" t="str">
        <f>IF(ISBLANK(団体参加申込フォーム!$B45),"",団体参加申込フォーム!$B45)</f>
        <v/>
      </c>
      <c r="F13" s="24" t="str">
        <f>IF(ISBLANK(団体参加申込フォーム!C45),"",団体参加申込フォーム!C45)</f>
        <v/>
      </c>
      <c r="G13" s="24" t="str">
        <f>IF(ISBLANK(団体参加申込フォーム!$B46),"",団体参加申込フォーム!$B46)</f>
        <v/>
      </c>
      <c r="H13" s="24" t="str">
        <f>IF(ISBLANK(団体参加申込フォーム!$C46),"",団体参加申込フォーム!$C46)</f>
        <v/>
      </c>
      <c r="I13" s="26"/>
      <c r="J13" s="24" t="str">
        <f>IF(ISBLANK(団体参加申込フォーム!$D45),"",団体参加申込フォーム!$D45)</f>
        <v/>
      </c>
      <c r="K13" s="24" t="str">
        <f t="shared" si="2"/>
        <v/>
      </c>
      <c r="L13" s="24" t="str">
        <f>IF(E13="","",IF(ISBLANK(団体参加申込フォーム!$C$8),"",団体参加申込フォーム!$C$8))</f>
        <v/>
      </c>
      <c r="M13" s="24" t="str">
        <f>IF(E13="","",IF(ISBLANK(団体参加申込フォーム!$C$9),"",団体参加申込フォーム!$C$9 &amp; " " &amp; 団体参加申込フォーム!$C$10))</f>
        <v/>
      </c>
      <c r="N13" s="24" t="str">
        <f t="shared" si="3"/>
        <v/>
      </c>
      <c r="O13" s="24" t="str">
        <f>IF(E13="","",IF(ISBLANK(団体参加申込フォーム!$C$4),"",団体参加申込フォーム!$C$4))</f>
        <v/>
      </c>
      <c r="P13" s="24" t="str">
        <f>IF(E13="","",IF(ISBLANK(団体参加申込フォーム!C$5),"",団体参加申込フォーム!C$5))</f>
        <v/>
      </c>
      <c r="Q13" s="24" t="str">
        <f>IF(E13="","",IF(ISBLANK(団体参加申込フォーム!C$6),"",団体参加申込フォーム!C$6))</f>
        <v/>
      </c>
      <c r="R13" s="24" t="str">
        <f>IF(E13="","",IF(ISBLANK(団体参加申込フォーム!C$7),"",団体参加申込フォーム!C$7))</f>
        <v/>
      </c>
      <c r="S13" s="24" t="str">
        <f>IF(E13="","",IF(ISBLANK(団体参加申込フォーム!C$12),"",団体参加申込フォーム!C$12))</f>
        <v/>
      </c>
      <c r="T13" s="24" t="str">
        <f>IF(ISBLANK(団体参加申込フォーム!$E45),"",団体参加申込フォーム!$E45)</f>
        <v/>
      </c>
      <c r="U13" s="24" t="str">
        <f>IF(ISBLANK(団体参加申込フォーム!$F45),"",団体参加申込フォーム!$F45)</f>
        <v/>
      </c>
      <c r="V13" s="24" t="str">
        <f>IF(ISBLANK(団体参加申込フォーム!$G45),"",団体参加申込フォーム!$G45)</f>
        <v/>
      </c>
      <c r="W13" s="24"/>
      <c r="X13" s="24" t="str">
        <f>IF(E13="","",IF(ISBLANK(団体参加申込フォーム!$C$13),"",団体参加申込フォーム!$C$13))</f>
        <v/>
      </c>
      <c r="Y13" s="27" t="str">
        <f>IF(E13="","",IF(ISBLANK(団体参加申込フォーム!$C$14),"",団体参加申込フォーム!$C$14))</f>
        <v/>
      </c>
      <c r="Z13" s="27" t="str">
        <f>IF(F13="","",IF(ISBLANK(団体参加申込フォーム!$E$14),"",団体参加申込フォーム!$E$14))</f>
        <v/>
      </c>
      <c r="AA13" s="24" t="str">
        <f>IF(E13="","",IF(団体参加申込フォーム!C$15="希望する","必要","不要"))</f>
        <v/>
      </c>
      <c r="AB13" s="24"/>
      <c r="AC13" s="24" t="str">
        <f>IF(E13="","",IF(団体参加申込フォーム!C$17="希望する","必要","不要"))</f>
        <v/>
      </c>
      <c r="AD13" s="24"/>
      <c r="AE13" s="24" t="str">
        <f>IF(ISBLANK(団体参加申込フォーム!$J45),"",団体参加申込フォーム!$J45)</f>
        <v/>
      </c>
      <c r="AF13" s="24" t="str">
        <f>IF(E13="","",IF(ISBLANK(団体参加申込フォーム!$I45),"",団体参加申込フォーム!$I45))</f>
        <v/>
      </c>
      <c r="AG13" s="32" t="str">
        <f>IF(E13="","",IF(ISBLANK(団体参加申込フォーム!$I46),"",団体参加申込フォーム!$I46))</f>
        <v/>
      </c>
    </row>
    <row r="14" spans="1:33" s="21" customFormat="1" x14ac:dyDescent="0.15">
      <c r="A14" s="39" t="str">
        <f t="shared" si="4"/>
        <v/>
      </c>
      <c r="B14" s="25" t="str">
        <f>IF(E14="","",IF(団体参加申込フォーム!$I$1="","",団体参加申込フォーム!$I$1))</f>
        <v/>
      </c>
      <c r="C14" s="23" t="str">
        <f t="shared" si="0"/>
        <v/>
      </c>
      <c r="D14" s="23" t="str">
        <f t="shared" si="1"/>
        <v/>
      </c>
      <c r="E14" s="24" t="str">
        <f>IF(ISBLANK(団体参加申込フォーム!$B47),"",団体参加申込フォーム!$B47)</f>
        <v/>
      </c>
      <c r="F14" s="24" t="str">
        <f>IF(ISBLANK(団体参加申込フォーム!C47),"",団体参加申込フォーム!C47)</f>
        <v/>
      </c>
      <c r="G14" s="24" t="str">
        <f>IF(ISBLANK(団体参加申込フォーム!$B48),"",団体参加申込フォーム!$B48)</f>
        <v/>
      </c>
      <c r="H14" s="24" t="str">
        <f>IF(ISBLANK(団体参加申込フォーム!$C48),"",団体参加申込フォーム!$C48)</f>
        <v/>
      </c>
      <c r="I14" s="26"/>
      <c r="J14" s="24" t="str">
        <f>IF(ISBLANK(団体参加申込フォーム!$D47),"",団体参加申込フォーム!$D47)</f>
        <v/>
      </c>
      <c r="K14" s="24" t="str">
        <f t="shared" si="2"/>
        <v/>
      </c>
      <c r="L14" s="24" t="str">
        <f>IF(E14="","",IF(ISBLANK(団体参加申込フォーム!$C$8),"",団体参加申込フォーム!$C$8))</f>
        <v/>
      </c>
      <c r="M14" s="24" t="str">
        <f>IF(E14="","",IF(ISBLANK(団体参加申込フォーム!$C$9),"",団体参加申込フォーム!$C$9 &amp; " " &amp; 団体参加申込フォーム!$C$10))</f>
        <v/>
      </c>
      <c r="N14" s="24" t="str">
        <f t="shared" si="3"/>
        <v/>
      </c>
      <c r="O14" s="24" t="str">
        <f>IF(E14="","",IF(ISBLANK(団体参加申込フォーム!$C$4),"",団体参加申込フォーム!$C$4))</f>
        <v/>
      </c>
      <c r="P14" s="24" t="str">
        <f>IF(E14="","",IF(ISBLANK(団体参加申込フォーム!C$5),"",団体参加申込フォーム!C$5))</f>
        <v/>
      </c>
      <c r="Q14" s="24" t="str">
        <f>IF(E14="","",IF(ISBLANK(団体参加申込フォーム!C$6),"",団体参加申込フォーム!C$6))</f>
        <v/>
      </c>
      <c r="R14" s="24" t="str">
        <f>IF(E14="","",IF(ISBLANK(団体参加申込フォーム!C$7),"",団体参加申込フォーム!C$7))</f>
        <v/>
      </c>
      <c r="S14" s="24" t="str">
        <f>IF(E14="","",IF(ISBLANK(団体参加申込フォーム!C$12),"",団体参加申込フォーム!C$12))</f>
        <v/>
      </c>
      <c r="T14" s="24" t="str">
        <f>IF(ISBLANK(団体参加申込フォーム!$E47),"",団体参加申込フォーム!$E47)</f>
        <v/>
      </c>
      <c r="U14" s="24" t="str">
        <f>IF(ISBLANK(団体参加申込フォーム!$F47),"",団体参加申込フォーム!$F47)</f>
        <v/>
      </c>
      <c r="V14" s="24" t="str">
        <f>IF(ISBLANK(団体参加申込フォーム!$G47),"",団体参加申込フォーム!$G47)</f>
        <v/>
      </c>
      <c r="W14" s="24"/>
      <c r="X14" s="24" t="str">
        <f>IF(E14="","",IF(ISBLANK(団体参加申込フォーム!$C$13),"",団体参加申込フォーム!$C$13))</f>
        <v/>
      </c>
      <c r="Y14" s="27" t="str">
        <f>IF(E14="","",IF(ISBLANK(団体参加申込フォーム!$C$14),"",団体参加申込フォーム!$C$14))</f>
        <v/>
      </c>
      <c r="Z14" s="27" t="str">
        <f>IF(F14="","",IF(ISBLANK(団体参加申込フォーム!$E$14),"",団体参加申込フォーム!$E$14))</f>
        <v/>
      </c>
      <c r="AA14" s="24" t="str">
        <f>IF(E14="","",IF(団体参加申込フォーム!C$15="希望する","必要","不要"))</f>
        <v/>
      </c>
      <c r="AB14" s="24"/>
      <c r="AC14" s="24" t="str">
        <f>IF(E14="","",IF(団体参加申込フォーム!C$17="希望する","必要","不要"))</f>
        <v/>
      </c>
      <c r="AD14" s="24"/>
      <c r="AE14" s="24" t="str">
        <f>IF(ISBLANK(団体参加申込フォーム!$J47),"",団体参加申込フォーム!$J47)</f>
        <v/>
      </c>
      <c r="AF14" s="24" t="str">
        <f>IF(E14="","",IF(ISBLANK(団体参加申込フォーム!$I47),"",団体参加申込フォーム!$I47))</f>
        <v/>
      </c>
      <c r="AG14" s="32" t="str">
        <f>IF(E14="","",IF(ISBLANK(団体参加申込フォーム!$I48),"",団体参加申込フォーム!$I48))</f>
        <v/>
      </c>
    </row>
    <row r="15" spans="1:33" s="21" customFormat="1" x14ac:dyDescent="0.15">
      <c r="A15" s="39" t="str">
        <f t="shared" si="4"/>
        <v/>
      </c>
      <c r="B15" s="25" t="str">
        <f>IF(E15="","",IF(団体参加申込フォーム!$I$1="","",団体参加申込フォーム!$I$1))</f>
        <v/>
      </c>
      <c r="C15" s="23" t="str">
        <f t="shared" si="0"/>
        <v/>
      </c>
      <c r="D15" s="23" t="str">
        <f t="shared" si="1"/>
        <v/>
      </c>
      <c r="E15" s="24" t="str">
        <f>IF(ISBLANK(団体参加申込フォーム!$B49),"",団体参加申込フォーム!$B49)</f>
        <v/>
      </c>
      <c r="F15" s="24" t="str">
        <f>IF(ISBLANK(団体参加申込フォーム!C49),"",団体参加申込フォーム!C49)</f>
        <v/>
      </c>
      <c r="G15" s="24" t="str">
        <f>IF(ISBLANK(団体参加申込フォーム!$B50),"",団体参加申込フォーム!$B50)</f>
        <v/>
      </c>
      <c r="H15" s="24" t="str">
        <f>IF(ISBLANK(団体参加申込フォーム!$C50),"",団体参加申込フォーム!$C50)</f>
        <v/>
      </c>
      <c r="I15" s="26"/>
      <c r="J15" s="24" t="str">
        <f>IF(ISBLANK(団体参加申込フォーム!$D49),"",団体参加申込フォーム!$D49)</f>
        <v/>
      </c>
      <c r="K15" s="24" t="str">
        <f t="shared" si="2"/>
        <v/>
      </c>
      <c r="L15" s="24" t="str">
        <f>IF(E15="","",IF(ISBLANK(団体参加申込フォーム!$C$8),"",団体参加申込フォーム!$C$8))</f>
        <v/>
      </c>
      <c r="M15" s="24" t="str">
        <f>IF(E15="","",IF(ISBLANK(団体参加申込フォーム!$C$9),"",団体参加申込フォーム!$C$9 &amp; " " &amp; 団体参加申込フォーム!$C$10))</f>
        <v/>
      </c>
      <c r="N15" s="24" t="str">
        <f t="shared" si="3"/>
        <v/>
      </c>
      <c r="O15" s="24" t="str">
        <f>IF(E15="","",IF(ISBLANK(団体参加申込フォーム!$C$4),"",団体参加申込フォーム!$C$4))</f>
        <v/>
      </c>
      <c r="P15" s="24" t="str">
        <f>IF(E15="","",IF(ISBLANK(団体参加申込フォーム!C$5),"",団体参加申込フォーム!C$5))</f>
        <v/>
      </c>
      <c r="Q15" s="24" t="str">
        <f>IF(E15="","",IF(ISBLANK(団体参加申込フォーム!C$6),"",団体参加申込フォーム!C$6))</f>
        <v/>
      </c>
      <c r="R15" s="24" t="str">
        <f>IF(E15="","",IF(ISBLANK(団体参加申込フォーム!C$7),"",団体参加申込フォーム!C$7))</f>
        <v/>
      </c>
      <c r="S15" s="24" t="str">
        <f>IF(E15="","",IF(ISBLANK(団体参加申込フォーム!C$12),"",団体参加申込フォーム!C$12))</f>
        <v/>
      </c>
      <c r="T15" s="24" t="str">
        <f>IF(ISBLANK(団体参加申込フォーム!$E49),"",団体参加申込フォーム!$E49)</f>
        <v/>
      </c>
      <c r="U15" s="24" t="str">
        <f>IF(ISBLANK(団体参加申込フォーム!$F49),"",団体参加申込フォーム!$F49)</f>
        <v/>
      </c>
      <c r="V15" s="24" t="str">
        <f>IF(ISBLANK(団体参加申込フォーム!$G49),"",団体参加申込フォーム!$G49)</f>
        <v/>
      </c>
      <c r="W15" s="24"/>
      <c r="X15" s="24" t="str">
        <f>IF(E15="","",IF(ISBLANK(団体参加申込フォーム!$C$13),"",団体参加申込フォーム!$C$13))</f>
        <v/>
      </c>
      <c r="Y15" s="27" t="str">
        <f>IF(E15="","",IF(ISBLANK(団体参加申込フォーム!$C$14),"",団体参加申込フォーム!$C$14))</f>
        <v/>
      </c>
      <c r="Z15" s="27" t="str">
        <f>IF(F15="","",IF(ISBLANK(団体参加申込フォーム!$E$14),"",団体参加申込フォーム!$E$14))</f>
        <v/>
      </c>
      <c r="AA15" s="24" t="str">
        <f>IF(E15="","",IF(団体参加申込フォーム!C$15="希望する","必要","不要"))</f>
        <v/>
      </c>
      <c r="AB15" s="24"/>
      <c r="AC15" s="24" t="str">
        <f>IF(E15="","",IF(団体参加申込フォーム!C$17="希望する","必要","不要"))</f>
        <v/>
      </c>
      <c r="AD15" s="24"/>
      <c r="AE15" s="24" t="str">
        <f>IF(ISBLANK(団体参加申込フォーム!$J49),"",団体参加申込フォーム!$J49)</f>
        <v/>
      </c>
      <c r="AF15" s="24" t="str">
        <f>IF(E15="","",IF(ISBLANK(団体参加申込フォーム!$I49),"",団体参加申込フォーム!$I49))</f>
        <v/>
      </c>
      <c r="AG15" s="32" t="str">
        <f>IF(E15="","",IF(ISBLANK(団体参加申込フォーム!$I50),"",団体参加申込フォーム!$I50))</f>
        <v/>
      </c>
    </row>
    <row r="16" spans="1:33" s="21" customFormat="1" x14ac:dyDescent="0.15">
      <c r="A16" s="39" t="str">
        <f t="shared" si="4"/>
        <v/>
      </c>
      <c r="B16" s="25" t="str">
        <f>IF(E16="","",IF(団体参加申込フォーム!$I$1="","",団体参加申込フォーム!$I$1))</f>
        <v/>
      </c>
      <c r="C16" s="23" t="str">
        <f t="shared" si="0"/>
        <v/>
      </c>
      <c r="D16" s="23" t="str">
        <f t="shared" si="1"/>
        <v/>
      </c>
      <c r="E16" s="24" t="str">
        <f>IF(ISBLANK(団体参加申込フォーム!$B51),"",団体参加申込フォーム!$B51)</f>
        <v/>
      </c>
      <c r="F16" s="24" t="str">
        <f>IF(ISBLANK(団体参加申込フォーム!C51),"",団体参加申込フォーム!C51)</f>
        <v/>
      </c>
      <c r="G16" s="24" t="str">
        <f>IF(ISBLANK(団体参加申込フォーム!$B52),"",団体参加申込フォーム!$B52)</f>
        <v/>
      </c>
      <c r="H16" s="24" t="str">
        <f>IF(ISBLANK(団体参加申込フォーム!$C52),"",団体参加申込フォーム!$C52)</f>
        <v/>
      </c>
      <c r="I16" s="26"/>
      <c r="J16" s="24" t="str">
        <f>IF(ISBLANK(団体参加申込フォーム!$D51),"",団体参加申込フォーム!$D51)</f>
        <v/>
      </c>
      <c r="K16" s="24" t="str">
        <f t="shared" si="2"/>
        <v/>
      </c>
      <c r="L16" s="24" t="str">
        <f>IF(E16="","",IF(ISBLANK(団体参加申込フォーム!$C$8),"",団体参加申込フォーム!$C$8))</f>
        <v/>
      </c>
      <c r="M16" s="24" t="str">
        <f>IF(E16="","",IF(ISBLANK(団体参加申込フォーム!$C$9),"",団体参加申込フォーム!$C$9 &amp; " " &amp; 団体参加申込フォーム!$C$10))</f>
        <v/>
      </c>
      <c r="N16" s="24" t="str">
        <f t="shared" si="3"/>
        <v/>
      </c>
      <c r="O16" s="24" t="str">
        <f>IF(E16="","",IF(ISBLANK(団体参加申込フォーム!$C$4),"",団体参加申込フォーム!$C$4))</f>
        <v/>
      </c>
      <c r="P16" s="24" t="str">
        <f>IF(E16="","",IF(ISBLANK(団体参加申込フォーム!C$5),"",団体参加申込フォーム!C$5))</f>
        <v/>
      </c>
      <c r="Q16" s="24" t="str">
        <f>IF(E16="","",IF(ISBLANK(団体参加申込フォーム!C$6),"",団体参加申込フォーム!C$6))</f>
        <v/>
      </c>
      <c r="R16" s="24" t="str">
        <f>IF(E16="","",IF(ISBLANK(団体参加申込フォーム!C$7),"",団体参加申込フォーム!C$7))</f>
        <v/>
      </c>
      <c r="S16" s="24" t="str">
        <f>IF(E16="","",IF(ISBLANK(団体参加申込フォーム!C$12),"",団体参加申込フォーム!C$12))</f>
        <v/>
      </c>
      <c r="T16" s="24" t="str">
        <f>IF(ISBLANK(団体参加申込フォーム!$E51),"",団体参加申込フォーム!$E51)</f>
        <v/>
      </c>
      <c r="U16" s="24" t="str">
        <f>IF(ISBLANK(団体参加申込フォーム!$F51),"",団体参加申込フォーム!$F51)</f>
        <v/>
      </c>
      <c r="V16" s="24" t="str">
        <f>IF(ISBLANK(団体参加申込フォーム!$G51),"",団体参加申込フォーム!$G51)</f>
        <v/>
      </c>
      <c r="W16" s="24"/>
      <c r="X16" s="24" t="str">
        <f>IF(E16="","",IF(ISBLANK(団体参加申込フォーム!$C$13),"",団体参加申込フォーム!$C$13))</f>
        <v/>
      </c>
      <c r="Y16" s="27" t="str">
        <f>IF(E16="","",IF(ISBLANK(団体参加申込フォーム!$C$14),"",団体参加申込フォーム!$C$14))</f>
        <v/>
      </c>
      <c r="Z16" s="27" t="str">
        <f>IF(F16="","",IF(ISBLANK(団体参加申込フォーム!$E$14),"",団体参加申込フォーム!$E$14))</f>
        <v/>
      </c>
      <c r="AA16" s="24" t="str">
        <f>IF(E16="","",IF(団体参加申込フォーム!C$15="希望する","必要","不要"))</f>
        <v/>
      </c>
      <c r="AB16" s="24"/>
      <c r="AC16" s="24" t="str">
        <f>IF(E16="","",IF(団体参加申込フォーム!C$17="希望する","必要","不要"))</f>
        <v/>
      </c>
      <c r="AD16" s="24"/>
      <c r="AE16" s="24" t="str">
        <f>IF(ISBLANK(団体参加申込フォーム!$J51),"",団体参加申込フォーム!$J51)</f>
        <v/>
      </c>
      <c r="AF16" s="24" t="str">
        <f>IF(E16="","",IF(ISBLANK(団体参加申込フォーム!$I51),"",団体参加申込フォーム!$I51))</f>
        <v/>
      </c>
      <c r="AG16" s="32" t="str">
        <f>IF(E16="","",IF(ISBLANK(団体参加申込フォーム!$I52),"",団体参加申込フォーム!$I52))</f>
        <v/>
      </c>
    </row>
    <row r="17" spans="1:33" s="21" customFormat="1" x14ac:dyDescent="0.15">
      <c r="A17" s="39" t="str">
        <f t="shared" si="4"/>
        <v/>
      </c>
      <c r="B17" s="25" t="str">
        <f>IF(E17="","",IF(団体参加申込フォーム!$I$1="","",団体参加申込フォーム!$I$1))</f>
        <v/>
      </c>
      <c r="C17" s="23" t="str">
        <f t="shared" si="0"/>
        <v/>
      </c>
      <c r="D17" s="23" t="str">
        <f t="shared" si="1"/>
        <v/>
      </c>
      <c r="E17" s="24" t="str">
        <f>IF(ISBLANK(団体参加申込フォーム!$B53),"",団体参加申込フォーム!$B53)</f>
        <v/>
      </c>
      <c r="F17" s="24" t="str">
        <f>IF(ISBLANK(団体参加申込フォーム!C53),"",団体参加申込フォーム!C53)</f>
        <v/>
      </c>
      <c r="G17" s="24" t="str">
        <f>IF(ISBLANK(団体参加申込フォーム!$B54),"",団体参加申込フォーム!$B54)</f>
        <v/>
      </c>
      <c r="H17" s="24" t="str">
        <f>IF(ISBLANK(団体参加申込フォーム!$C54),"",団体参加申込フォーム!$C54)</f>
        <v/>
      </c>
      <c r="I17" s="26"/>
      <c r="J17" s="24" t="str">
        <f>IF(ISBLANK(団体参加申込フォーム!$D53),"",団体参加申込フォーム!$D53)</f>
        <v/>
      </c>
      <c r="K17" s="24" t="str">
        <f t="shared" si="2"/>
        <v/>
      </c>
      <c r="L17" s="24" t="str">
        <f>IF(E17="","",IF(ISBLANK(団体参加申込フォーム!$C$8),"",団体参加申込フォーム!$C$8))</f>
        <v/>
      </c>
      <c r="M17" s="24" t="str">
        <f>IF(E17="","",IF(ISBLANK(団体参加申込フォーム!$C$9),"",団体参加申込フォーム!$C$9 &amp; " " &amp; 団体参加申込フォーム!$C$10))</f>
        <v/>
      </c>
      <c r="N17" s="24" t="str">
        <f t="shared" si="3"/>
        <v/>
      </c>
      <c r="O17" s="24" t="str">
        <f>IF(E17="","",IF(ISBLANK(団体参加申込フォーム!$C$4),"",団体参加申込フォーム!$C$4))</f>
        <v/>
      </c>
      <c r="P17" s="24" t="str">
        <f>IF(E17="","",IF(ISBLANK(団体参加申込フォーム!C$5),"",団体参加申込フォーム!C$5))</f>
        <v/>
      </c>
      <c r="Q17" s="24" t="str">
        <f>IF(E17="","",IF(ISBLANK(団体参加申込フォーム!C$6),"",団体参加申込フォーム!C$6))</f>
        <v/>
      </c>
      <c r="R17" s="24" t="str">
        <f>IF(E17="","",IF(ISBLANK(団体参加申込フォーム!C$7),"",団体参加申込フォーム!C$7))</f>
        <v/>
      </c>
      <c r="S17" s="24" t="str">
        <f>IF(E17="","",IF(ISBLANK(団体参加申込フォーム!C$12),"",団体参加申込フォーム!C$12))</f>
        <v/>
      </c>
      <c r="T17" s="24" t="str">
        <f>IF(ISBLANK(団体参加申込フォーム!$E53),"",団体参加申込フォーム!$E53)</f>
        <v/>
      </c>
      <c r="U17" s="24" t="str">
        <f>IF(ISBLANK(団体参加申込フォーム!$F53),"",団体参加申込フォーム!$F53)</f>
        <v/>
      </c>
      <c r="V17" s="24" t="str">
        <f>IF(ISBLANK(団体参加申込フォーム!$G53),"",団体参加申込フォーム!$G53)</f>
        <v/>
      </c>
      <c r="W17" s="24"/>
      <c r="X17" s="24" t="str">
        <f>IF(E17="","",IF(ISBLANK(団体参加申込フォーム!$C$13),"",団体参加申込フォーム!$C$13))</f>
        <v/>
      </c>
      <c r="Y17" s="27" t="str">
        <f>IF(E17="","",IF(ISBLANK(団体参加申込フォーム!$C$14),"",団体参加申込フォーム!$C$14))</f>
        <v/>
      </c>
      <c r="Z17" s="27" t="str">
        <f>IF(F17="","",IF(ISBLANK(団体参加申込フォーム!$E$14),"",団体参加申込フォーム!$E$14))</f>
        <v/>
      </c>
      <c r="AA17" s="24" t="str">
        <f>IF(E17="","",IF(団体参加申込フォーム!C$15="希望する","必要","不要"))</f>
        <v/>
      </c>
      <c r="AB17" s="24"/>
      <c r="AC17" s="24" t="str">
        <f>IF(E17="","",IF(団体参加申込フォーム!C$17="希望する","必要","不要"))</f>
        <v/>
      </c>
      <c r="AD17" s="24"/>
      <c r="AE17" s="24" t="str">
        <f>IF(ISBLANK(団体参加申込フォーム!$J53),"",団体参加申込フォーム!$J53)</f>
        <v/>
      </c>
      <c r="AF17" s="24" t="str">
        <f>IF(E17="","",IF(ISBLANK(団体参加申込フォーム!$I53),"",団体参加申込フォーム!$I53))</f>
        <v/>
      </c>
      <c r="AG17" s="32" t="str">
        <f>IF(E17="","",IF(ISBLANK(団体参加申込フォーム!$I54),"",団体参加申込フォーム!$I54))</f>
        <v/>
      </c>
    </row>
    <row r="18" spans="1:33" s="21" customFormat="1" x14ac:dyDescent="0.15">
      <c r="A18" s="39" t="str">
        <f t="shared" si="4"/>
        <v/>
      </c>
      <c r="B18" s="25" t="str">
        <f>IF(E18="","",IF(団体参加申込フォーム!$I$1="","",団体参加申込フォーム!$I$1))</f>
        <v/>
      </c>
      <c r="C18" s="23" t="str">
        <f t="shared" si="0"/>
        <v/>
      </c>
      <c r="D18" s="23" t="str">
        <f t="shared" si="1"/>
        <v/>
      </c>
      <c r="E18" s="24" t="str">
        <f>IF(ISBLANK(団体参加申込フォーム!$B55),"",団体参加申込フォーム!$B55)</f>
        <v/>
      </c>
      <c r="F18" s="24" t="str">
        <f>IF(ISBLANK(団体参加申込フォーム!C55),"",団体参加申込フォーム!C55)</f>
        <v/>
      </c>
      <c r="G18" s="24" t="str">
        <f>IF(ISBLANK(団体参加申込フォーム!$B56),"",団体参加申込フォーム!$B56)</f>
        <v/>
      </c>
      <c r="H18" s="24" t="str">
        <f>IF(ISBLANK(団体参加申込フォーム!$C56),"",団体参加申込フォーム!$C56)</f>
        <v/>
      </c>
      <c r="I18" s="26"/>
      <c r="J18" s="24" t="str">
        <f>IF(ISBLANK(団体参加申込フォーム!$D55),"",団体参加申込フォーム!$D55)</f>
        <v/>
      </c>
      <c r="K18" s="24" t="str">
        <f t="shared" si="2"/>
        <v/>
      </c>
      <c r="L18" s="24" t="str">
        <f>IF(E18="","",IF(ISBLANK(団体参加申込フォーム!$C$8),"",団体参加申込フォーム!$C$8))</f>
        <v/>
      </c>
      <c r="M18" s="24" t="str">
        <f>IF(E18="","",IF(ISBLANK(団体参加申込フォーム!$C$9),"",団体参加申込フォーム!$C$9 &amp; " " &amp; 団体参加申込フォーム!$C$10))</f>
        <v/>
      </c>
      <c r="N18" s="24" t="str">
        <f t="shared" si="3"/>
        <v/>
      </c>
      <c r="O18" s="24" t="str">
        <f>IF(E18="","",IF(ISBLANK(団体参加申込フォーム!$C$4),"",団体参加申込フォーム!$C$4))</f>
        <v/>
      </c>
      <c r="P18" s="24" t="str">
        <f>IF(E18="","",IF(ISBLANK(団体参加申込フォーム!C$5),"",団体参加申込フォーム!C$5))</f>
        <v/>
      </c>
      <c r="Q18" s="24" t="str">
        <f>IF(E18="","",IF(ISBLANK(団体参加申込フォーム!C$6),"",団体参加申込フォーム!C$6))</f>
        <v/>
      </c>
      <c r="R18" s="24" t="str">
        <f>IF(E18="","",IF(ISBLANK(団体参加申込フォーム!C$7),"",団体参加申込フォーム!C$7))</f>
        <v/>
      </c>
      <c r="S18" s="24" t="str">
        <f>IF(E18="","",IF(ISBLANK(団体参加申込フォーム!C$12),"",団体参加申込フォーム!C$12))</f>
        <v/>
      </c>
      <c r="T18" s="24" t="str">
        <f>IF(ISBLANK(団体参加申込フォーム!$E55),"",団体参加申込フォーム!$E55)</f>
        <v/>
      </c>
      <c r="U18" s="24" t="str">
        <f>IF(ISBLANK(団体参加申込フォーム!$F55),"",団体参加申込フォーム!$F55)</f>
        <v/>
      </c>
      <c r="V18" s="24" t="str">
        <f>IF(ISBLANK(団体参加申込フォーム!$G55),"",団体参加申込フォーム!$G55)</f>
        <v/>
      </c>
      <c r="W18" s="24"/>
      <c r="X18" s="24" t="str">
        <f>IF(E18="","",IF(ISBLANK(団体参加申込フォーム!$C$13),"",団体参加申込フォーム!$C$13))</f>
        <v/>
      </c>
      <c r="Y18" s="27" t="str">
        <f>IF(E18="","",IF(ISBLANK(団体参加申込フォーム!$C$14),"",団体参加申込フォーム!$C$14))</f>
        <v/>
      </c>
      <c r="Z18" s="27" t="str">
        <f>IF(F18="","",IF(ISBLANK(団体参加申込フォーム!$E$14),"",団体参加申込フォーム!$E$14))</f>
        <v/>
      </c>
      <c r="AA18" s="24" t="str">
        <f>IF(E18="","",IF(団体参加申込フォーム!C$15="希望する","必要","不要"))</f>
        <v/>
      </c>
      <c r="AB18" s="24"/>
      <c r="AC18" s="24" t="str">
        <f>IF(E18="","",IF(団体参加申込フォーム!C$17="希望する","必要","不要"))</f>
        <v/>
      </c>
      <c r="AD18" s="24"/>
      <c r="AE18" s="24" t="str">
        <f>IF(ISBLANK(団体参加申込フォーム!$J55),"",団体参加申込フォーム!$J55)</f>
        <v/>
      </c>
      <c r="AF18" s="24" t="str">
        <f>IF(E18="","",IF(ISBLANK(団体参加申込フォーム!$I55),"",団体参加申込フォーム!$I55))</f>
        <v/>
      </c>
      <c r="AG18" s="32" t="str">
        <f>IF(E18="","",IF(ISBLANK(団体参加申込フォーム!$I56),"",団体参加申込フォーム!$I56))</f>
        <v/>
      </c>
    </row>
    <row r="19" spans="1:33" s="21" customFormat="1" x14ac:dyDescent="0.15">
      <c r="A19" s="39" t="str">
        <f t="shared" si="4"/>
        <v/>
      </c>
      <c r="B19" s="25" t="str">
        <f>IF(E19="","",IF(団体参加申込フォーム!$I$1="","",団体参加申込フォーム!$I$1))</f>
        <v/>
      </c>
      <c r="C19" s="23" t="str">
        <f t="shared" si="0"/>
        <v/>
      </c>
      <c r="D19" s="23" t="str">
        <f t="shared" si="1"/>
        <v/>
      </c>
      <c r="E19" s="24" t="str">
        <f>IF(ISBLANK(団体参加申込フォーム!$B57),"",団体参加申込フォーム!$B57)</f>
        <v/>
      </c>
      <c r="F19" s="24" t="str">
        <f>IF(ISBLANK(団体参加申込フォーム!C57),"",団体参加申込フォーム!C57)</f>
        <v/>
      </c>
      <c r="G19" s="24" t="str">
        <f>IF(ISBLANK(団体参加申込フォーム!$B58),"",団体参加申込フォーム!$B58)</f>
        <v/>
      </c>
      <c r="H19" s="24" t="str">
        <f>IF(ISBLANK(団体参加申込フォーム!$C58),"",団体参加申込フォーム!$C58)</f>
        <v/>
      </c>
      <c r="I19" s="26"/>
      <c r="J19" s="24" t="str">
        <f>IF(ISBLANK(団体参加申込フォーム!$D57),"",団体参加申込フォーム!$D57)</f>
        <v/>
      </c>
      <c r="K19" s="24" t="str">
        <f t="shared" si="2"/>
        <v/>
      </c>
      <c r="L19" s="24" t="str">
        <f>IF(E19="","",IF(ISBLANK(団体参加申込フォーム!$C$8),"",団体参加申込フォーム!$C$8))</f>
        <v/>
      </c>
      <c r="M19" s="24" t="str">
        <f>IF(E19="","",IF(ISBLANK(団体参加申込フォーム!$C$9),"",団体参加申込フォーム!$C$9 &amp; " " &amp; 団体参加申込フォーム!$C$10))</f>
        <v/>
      </c>
      <c r="N19" s="24" t="str">
        <f t="shared" si="3"/>
        <v/>
      </c>
      <c r="O19" s="24" t="str">
        <f>IF(E19="","",IF(ISBLANK(団体参加申込フォーム!$C$4),"",団体参加申込フォーム!$C$4))</f>
        <v/>
      </c>
      <c r="P19" s="24" t="str">
        <f>IF(E19="","",IF(ISBLANK(団体参加申込フォーム!C$5),"",団体参加申込フォーム!C$5))</f>
        <v/>
      </c>
      <c r="Q19" s="24" t="str">
        <f>IF(E19="","",IF(ISBLANK(団体参加申込フォーム!C$6),"",団体参加申込フォーム!C$6))</f>
        <v/>
      </c>
      <c r="R19" s="24" t="str">
        <f>IF(E19="","",IF(ISBLANK(団体参加申込フォーム!C$7),"",団体参加申込フォーム!C$7))</f>
        <v/>
      </c>
      <c r="S19" s="24" t="str">
        <f>IF(E19="","",IF(ISBLANK(団体参加申込フォーム!C$12),"",団体参加申込フォーム!C$12))</f>
        <v/>
      </c>
      <c r="T19" s="24" t="str">
        <f>IF(ISBLANK(団体参加申込フォーム!$E57),"",団体参加申込フォーム!$E57)</f>
        <v/>
      </c>
      <c r="U19" s="24" t="str">
        <f>IF(ISBLANK(団体参加申込フォーム!$F57),"",団体参加申込フォーム!$F57)</f>
        <v/>
      </c>
      <c r="V19" s="24" t="str">
        <f>IF(ISBLANK(団体参加申込フォーム!$G57),"",団体参加申込フォーム!$G57)</f>
        <v/>
      </c>
      <c r="W19" s="24"/>
      <c r="X19" s="24" t="str">
        <f>IF(E19="","",IF(ISBLANK(団体参加申込フォーム!$C$13),"",団体参加申込フォーム!$C$13))</f>
        <v/>
      </c>
      <c r="Y19" s="27" t="str">
        <f>IF(E19="","",IF(ISBLANK(団体参加申込フォーム!$C$14),"",団体参加申込フォーム!$C$14))</f>
        <v/>
      </c>
      <c r="Z19" s="27" t="str">
        <f>IF(F19="","",IF(ISBLANK(団体参加申込フォーム!$E$14),"",団体参加申込フォーム!$E$14))</f>
        <v/>
      </c>
      <c r="AA19" s="24" t="str">
        <f>IF(E19="","",IF(団体参加申込フォーム!C$15="希望する","必要","不要"))</f>
        <v/>
      </c>
      <c r="AB19" s="24"/>
      <c r="AC19" s="24" t="str">
        <f>IF(E19="","",IF(団体参加申込フォーム!C$17="希望する","必要","不要"))</f>
        <v/>
      </c>
      <c r="AD19" s="24"/>
      <c r="AE19" s="24" t="str">
        <f>IF(ISBLANK(団体参加申込フォーム!$J57),"",団体参加申込フォーム!$J57)</f>
        <v/>
      </c>
      <c r="AF19" s="24" t="str">
        <f>IF(E19="","",IF(ISBLANK(団体参加申込フォーム!$I57),"",団体参加申込フォーム!$I57))</f>
        <v/>
      </c>
      <c r="AG19" s="32" t="str">
        <f>IF(E19="","",IF(ISBLANK(団体参加申込フォーム!$I58),"",団体参加申込フォーム!$I58))</f>
        <v/>
      </c>
    </row>
    <row r="20" spans="1:33" s="21" customFormat="1" x14ac:dyDescent="0.15">
      <c r="A20" s="39" t="str">
        <f t="shared" si="4"/>
        <v/>
      </c>
      <c r="B20" s="25" t="str">
        <f>IF(E20="","",IF(団体参加申込フォーム!$I$1="","",団体参加申込フォーム!$I$1))</f>
        <v/>
      </c>
      <c r="C20" s="23" t="str">
        <f t="shared" si="0"/>
        <v/>
      </c>
      <c r="D20" s="23" t="str">
        <f t="shared" si="1"/>
        <v/>
      </c>
      <c r="E20" s="24" t="str">
        <f>IF(ISBLANK(団体参加申込フォーム!$B59),"",団体参加申込フォーム!$B59)</f>
        <v/>
      </c>
      <c r="F20" s="24" t="str">
        <f>IF(ISBLANK(団体参加申込フォーム!C59),"",団体参加申込フォーム!C59)</f>
        <v/>
      </c>
      <c r="G20" s="24" t="str">
        <f>IF(ISBLANK(団体参加申込フォーム!$B60),"",団体参加申込フォーム!$B60)</f>
        <v/>
      </c>
      <c r="H20" s="24" t="str">
        <f>IF(ISBLANK(団体参加申込フォーム!$C60),"",団体参加申込フォーム!$C60)</f>
        <v/>
      </c>
      <c r="I20" s="26"/>
      <c r="J20" s="24" t="str">
        <f>IF(ISBLANK(団体参加申込フォーム!$D59),"",団体参加申込フォーム!$D59)</f>
        <v/>
      </c>
      <c r="K20" s="24" t="str">
        <f t="shared" si="2"/>
        <v/>
      </c>
      <c r="L20" s="24" t="str">
        <f>IF(E20="","",IF(ISBLANK(団体参加申込フォーム!$C$8),"",団体参加申込フォーム!$C$8))</f>
        <v/>
      </c>
      <c r="M20" s="24" t="str">
        <f>IF(E20="","",IF(ISBLANK(団体参加申込フォーム!$C$9),"",団体参加申込フォーム!$C$9 &amp; " " &amp; 団体参加申込フォーム!$C$10))</f>
        <v/>
      </c>
      <c r="N20" s="24" t="str">
        <f t="shared" si="3"/>
        <v/>
      </c>
      <c r="O20" s="24" t="str">
        <f>IF(E20="","",IF(ISBLANK(団体参加申込フォーム!$C$4),"",団体参加申込フォーム!$C$4))</f>
        <v/>
      </c>
      <c r="P20" s="24" t="str">
        <f>IF(E20="","",IF(ISBLANK(団体参加申込フォーム!C$5),"",団体参加申込フォーム!C$5))</f>
        <v/>
      </c>
      <c r="Q20" s="24" t="str">
        <f>IF(E20="","",IF(ISBLANK(団体参加申込フォーム!C$6),"",団体参加申込フォーム!C$6))</f>
        <v/>
      </c>
      <c r="R20" s="24" t="str">
        <f>IF(E20="","",IF(ISBLANK(団体参加申込フォーム!C$7),"",団体参加申込フォーム!C$7))</f>
        <v/>
      </c>
      <c r="S20" s="24" t="str">
        <f>IF(E20="","",IF(ISBLANK(団体参加申込フォーム!C$12),"",団体参加申込フォーム!C$12))</f>
        <v/>
      </c>
      <c r="T20" s="24" t="str">
        <f>IF(ISBLANK(団体参加申込フォーム!$E59),"",団体参加申込フォーム!$E59)</f>
        <v/>
      </c>
      <c r="U20" s="24" t="str">
        <f>IF(ISBLANK(団体参加申込フォーム!$F59),"",団体参加申込フォーム!$F59)</f>
        <v/>
      </c>
      <c r="V20" s="24" t="str">
        <f>IF(ISBLANK(団体参加申込フォーム!$G59),"",団体参加申込フォーム!$G59)</f>
        <v/>
      </c>
      <c r="W20" s="24"/>
      <c r="X20" s="24" t="str">
        <f>IF(E20="","",IF(ISBLANK(団体参加申込フォーム!$C$13),"",団体参加申込フォーム!$C$13))</f>
        <v/>
      </c>
      <c r="Y20" s="27" t="str">
        <f>IF(E20="","",IF(ISBLANK(団体参加申込フォーム!$C$14),"",団体参加申込フォーム!$C$14))</f>
        <v/>
      </c>
      <c r="Z20" s="27" t="str">
        <f>IF(F20="","",IF(ISBLANK(団体参加申込フォーム!$E$14),"",団体参加申込フォーム!$E$14))</f>
        <v/>
      </c>
      <c r="AA20" s="24" t="str">
        <f>IF(E20="","",IF(団体参加申込フォーム!C$15="希望する","必要","不要"))</f>
        <v/>
      </c>
      <c r="AB20" s="24"/>
      <c r="AC20" s="24" t="str">
        <f>IF(E20="","",IF(団体参加申込フォーム!C$17="希望する","必要","不要"))</f>
        <v/>
      </c>
      <c r="AD20" s="24"/>
      <c r="AE20" s="24" t="str">
        <f>IF(ISBLANK(団体参加申込フォーム!$J59),"",団体参加申込フォーム!$J59)</f>
        <v/>
      </c>
      <c r="AF20" s="24" t="str">
        <f>IF(E20="","",IF(ISBLANK(団体参加申込フォーム!$I59),"",団体参加申込フォーム!$I59))</f>
        <v/>
      </c>
      <c r="AG20" s="32" t="str">
        <f>IF(E20="","",IF(ISBLANK(団体参加申込フォーム!$I60),"",団体参加申込フォーム!$I60))</f>
        <v/>
      </c>
    </row>
    <row r="21" spans="1:33" s="21" customFormat="1" x14ac:dyDescent="0.15">
      <c r="A21" s="39" t="str">
        <f t="shared" si="4"/>
        <v/>
      </c>
      <c r="B21" s="25" t="str">
        <f>IF(E21="","",IF(団体参加申込フォーム!$I$1="","",団体参加申込フォーム!$I$1))</f>
        <v/>
      </c>
      <c r="C21" s="23" t="str">
        <f t="shared" si="0"/>
        <v/>
      </c>
      <c r="D21" s="23" t="str">
        <f t="shared" si="1"/>
        <v/>
      </c>
      <c r="E21" s="24" t="str">
        <f>IF(ISBLANK(団体参加申込フォーム!$B61),"",団体参加申込フォーム!$B61)</f>
        <v/>
      </c>
      <c r="F21" s="24" t="str">
        <f>IF(ISBLANK(団体参加申込フォーム!C61),"",団体参加申込フォーム!C61)</f>
        <v/>
      </c>
      <c r="G21" s="24" t="str">
        <f>IF(ISBLANK(団体参加申込フォーム!$B62),"",団体参加申込フォーム!$B62)</f>
        <v/>
      </c>
      <c r="H21" s="24" t="str">
        <f>IF(ISBLANK(団体参加申込フォーム!$C62),"",団体参加申込フォーム!$C62)</f>
        <v/>
      </c>
      <c r="I21" s="26"/>
      <c r="J21" s="24" t="str">
        <f>IF(ISBLANK(団体参加申込フォーム!$D61),"",団体参加申込フォーム!$D61)</f>
        <v/>
      </c>
      <c r="K21" s="24" t="str">
        <f t="shared" si="2"/>
        <v/>
      </c>
      <c r="L21" s="24" t="str">
        <f>IF(E21="","",IF(ISBLANK(団体参加申込フォーム!$C$8),"",団体参加申込フォーム!$C$8))</f>
        <v/>
      </c>
      <c r="M21" s="24" t="str">
        <f>IF(E21="","",IF(ISBLANK(団体参加申込フォーム!$C$9),"",団体参加申込フォーム!$C$9 &amp; " " &amp; 団体参加申込フォーム!$C$10))</f>
        <v/>
      </c>
      <c r="N21" s="24" t="str">
        <f t="shared" si="3"/>
        <v/>
      </c>
      <c r="O21" s="24" t="str">
        <f>IF(E21="","",IF(ISBLANK(団体参加申込フォーム!$C$4),"",団体参加申込フォーム!$C$4))</f>
        <v/>
      </c>
      <c r="P21" s="24" t="str">
        <f>IF(E21="","",IF(ISBLANK(団体参加申込フォーム!C$5),"",団体参加申込フォーム!C$5))</f>
        <v/>
      </c>
      <c r="Q21" s="24" t="str">
        <f>IF(E21="","",IF(ISBLANK(団体参加申込フォーム!C$6),"",団体参加申込フォーム!C$6))</f>
        <v/>
      </c>
      <c r="R21" s="24" t="str">
        <f>IF(E21="","",IF(ISBLANK(団体参加申込フォーム!C$7),"",団体参加申込フォーム!C$7))</f>
        <v/>
      </c>
      <c r="S21" s="24" t="str">
        <f>IF(E21="","",IF(ISBLANK(団体参加申込フォーム!C$12),"",団体参加申込フォーム!C$12))</f>
        <v/>
      </c>
      <c r="T21" s="24" t="str">
        <f>IF(ISBLANK(団体参加申込フォーム!$E61),"",団体参加申込フォーム!$E61)</f>
        <v/>
      </c>
      <c r="U21" s="24" t="str">
        <f>IF(ISBLANK(団体参加申込フォーム!$F61),"",団体参加申込フォーム!$F61)</f>
        <v/>
      </c>
      <c r="V21" s="24" t="str">
        <f>IF(ISBLANK(団体参加申込フォーム!$G61),"",団体参加申込フォーム!$G61)</f>
        <v/>
      </c>
      <c r="W21" s="24"/>
      <c r="X21" s="24" t="str">
        <f>IF(E21="","",IF(ISBLANK(団体参加申込フォーム!$C$13),"",団体参加申込フォーム!$C$13))</f>
        <v/>
      </c>
      <c r="Y21" s="27" t="str">
        <f>IF(E21="","",IF(ISBLANK(団体参加申込フォーム!$C$14),"",団体参加申込フォーム!$C$14))</f>
        <v/>
      </c>
      <c r="Z21" s="27" t="str">
        <f>IF(F21="","",IF(ISBLANK(団体参加申込フォーム!$E$14),"",団体参加申込フォーム!$E$14))</f>
        <v/>
      </c>
      <c r="AA21" s="24" t="str">
        <f>IF(E21="","",IF(団体参加申込フォーム!C$15="希望する","必要","不要"))</f>
        <v/>
      </c>
      <c r="AB21" s="24"/>
      <c r="AC21" s="24" t="str">
        <f>IF(E21="","",IF(団体参加申込フォーム!C$17="希望する","必要","不要"))</f>
        <v/>
      </c>
      <c r="AD21" s="24"/>
      <c r="AE21" s="24" t="str">
        <f>IF(ISBLANK(団体参加申込フォーム!$J61),"",団体参加申込フォーム!$J61)</f>
        <v/>
      </c>
      <c r="AF21" s="24" t="str">
        <f>IF(E21="","",IF(ISBLANK(団体参加申込フォーム!$I61),"",団体参加申込フォーム!$I61))</f>
        <v/>
      </c>
      <c r="AG21" s="32" t="str">
        <f>IF(E21="","",IF(ISBLANK(団体参加申込フォーム!$I62),"",団体参加申込フォーム!$I62))</f>
        <v/>
      </c>
    </row>
    <row r="22" spans="1:33" s="21" customFormat="1" x14ac:dyDescent="0.15">
      <c r="A22" s="39" t="str">
        <f t="shared" si="4"/>
        <v/>
      </c>
      <c r="B22" s="25" t="str">
        <f>IF(E22="","",IF(団体参加申込フォーム!$I$1="","",団体参加申込フォーム!$I$1))</f>
        <v/>
      </c>
      <c r="C22" s="23" t="str">
        <f t="shared" si="0"/>
        <v/>
      </c>
      <c r="D22" s="23" t="str">
        <f t="shared" si="1"/>
        <v/>
      </c>
      <c r="E22" s="24" t="str">
        <f>IF(ISBLANK(団体参加申込フォーム!$B63),"",団体参加申込フォーム!$B63)</f>
        <v/>
      </c>
      <c r="F22" s="24" t="str">
        <f>IF(ISBLANK(団体参加申込フォーム!C63),"",団体参加申込フォーム!C63)</f>
        <v/>
      </c>
      <c r="G22" s="24" t="str">
        <f>IF(ISBLANK(団体参加申込フォーム!$B64),"",団体参加申込フォーム!$B64)</f>
        <v/>
      </c>
      <c r="H22" s="24" t="str">
        <f>IF(ISBLANK(団体参加申込フォーム!$C64),"",団体参加申込フォーム!$C64)</f>
        <v/>
      </c>
      <c r="I22" s="26"/>
      <c r="J22" s="24" t="str">
        <f>IF(ISBLANK(団体参加申込フォーム!$D63),"",団体参加申込フォーム!$D63)</f>
        <v/>
      </c>
      <c r="K22" s="24" t="str">
        <f t="shared" si="2"/>
        <v/>
      </c>
      <c r="L22" s="24" t="str">
        <f>IF(E22="","",IF(ISBLANK(団体参加申込フォーム!$C$8),"",団体参加申込フォーム!$C$8))</f>
        <v/>
      </c>
      <c r="M22" s="24" t="str">
        <f>IF(E22="","",IF(ISBLANK(団体参加申込フォーム!$C$9),"",団体参加申込フォーム!$C$9 &amp; " " &amp; 団体参加申込フォーム!$C$10))</f>
        <v/>
      </c>
      <c r="N22" s="24" t="str">
        <f t="shared" si="3"/>
        <v/>
      </c>
      <c r="O22" s="24" t="str">
        <f>IF(E22="","",IF(ISBLANK(団体参加申込フォーム!$C$4),"",団体参加申込フォーム!$C$4))</f>
        <v/>
      </c>
      <c r="P22" s="24" t="str">
        <f>IF(E22="","",IF(ISBLANK(団体参加申込フォーム!C$5),"",団体参加申込フォーム!C$5))</f>
        <v/>
      </c>
      <c r="Q22" s="24" t="str">
        <f>IF(E22="","",IF(ISBLANK(団体参加申込フォーム!C$6),"",団体参加申込フォーム!C$6))</f>
        <v/>
      </c>
      <c r="R22" s="24" t="str">
        <f>IF(E22="","",IF(ISBLANK(団体参加申込フォーム!C$7),"",団体参加申込フォーム!C$7))</f>
        <v/>
      </c>
      <c r="S22" s="24" t="str">
        <f>IF(E22="","",IF(ISBLANK(団体参加申込フォーム!C$12),"",団体参加申込フォーム!C$12))</f>
        <v/>
      </c>
      <c r="T22" s="24" t="str">
        <f>IF(ISBLANK(団体参加申込フォーム!$E63),"",団体参加申込フォーム!$E63)</f>
        <v/>
      </c>
      <c r="U22" s="24" t="str">
        <f>IF(ISBLANK(団体参加申込フォーム!$F63),"",団体参加申込フォーム!$F63)</f>
        <v/>
      </c>
      <c r="V22" s="24" t="str">
        <f>IF(ISBLANK(団体参加申込フォーム!$G63),"",団体参加申込フォーム!$G63)</f>
        <v/>
      </c>
      <c r="W22" s="24"/>
      <c r="X22" s="24" t="str">
        <f>IF(E22="","",IF(ISBLANK(団体参加申込フォーム!$C$13),"",団体参加申込フォーム!$C$13))</f>
        <v/>
      </c>
      <c r="Y22" s="27" t="str">
        <f>IF(E22="","",IF(ISBLANK(団体参加申込フォーム!$C$14),"",団体参加申込フォーム!$C$14))</f>
        <v/>
      </c>
      <c r="Z22" s="27" t="str">
        <f>IF(F22="","",IF(ISBLANK(団体参加申込フォーム!$E$14),"",団体参加申込フォーム!$E$14))</f>
        <v/>
      </c>
      <c r="AA22" s="24" t="str">
        <f>IF(E22="","",IF(団体参加申込フォーム!C$15="希望する","必要","不要"))</f>
        <v/>
      </c>
      <c r="AB22" s="24"/>
      <c r="AC22" s="24" t="str">
        <f>IF(E22="","",IF(団体参加申込フォーム!C$17="希望する","必要","不要"))</f>
        <v/>
      </c>
      <c r="AD22" s="24"/>
      <c r="AE22" s="24" t="str">
        <f>IF(ISBLANK(団体参加申込フォーム!$J63),"",団体参加申込フォーム!$J63)</f>
        <v/>
      </c>
      <c r="AF22" s="24" t="str">
        <f>IF(E22="","",IF(ISBLANK(団体参加申込フォーム!$I63),"",団体参加申込フォーム!$I63))</f>
        <v/>
      </c>
      <c r="AG22" s="32" t="str">
        <f>IF(E22="","",IF(ISBLANK(団体参加申込フォーム!$I64),"",団体参加申込フォーム!$I64))</f>
        <v/>
      </c>
    </row>
    <row r="23" spans="1:33" s="21" customFormat="1" x14ac:dyDescent="0.15">
      <c r="A23" s="39" t="str">
        <f t="shared" si="4"/>
        <v/>
      </c>
      <c r="B23" s="25" t="str">
        <f>IF(E23="","",IF(団体参加申込フォーム!$I$1="","",団体参加申込フォーム!$I$1))</f>
        <v/>
      </c>
      <c r="C23" s="23" t="str">
        <f t="shared" si="0"/>
        <v/>
      </c>
      <c r="D23" s="23" t="str">
        <f t="shared" si="1"/>
        <v/>
      </c>
      <c r="E23" s="24" t="str">
        <f>IF(ISBLANK(団体参加申込フォーム!$B65),"",団体参加申込フォーム!$B65)</f>
        <v/>
      </c>
      <c r="F23" s="24" t="str">
        <f>IF(ISBLANK(団体参加申込フォーム!C65),"",団体参加申込フォーム!C65)</f>
        <v/>
      </c>
      <c r="G23" s="24" t="str">
        <f>IF(ISBLANK(団体参加申込フォーム!$B66),"",団体参加申込フォーム!$B66)</f>
        <v/>
      </c>
      <c r="H23" s="24" t="str">
        <f>IF(ISBLANK(団体参加申込フォーム!$C66),"",団体参加申込フォーム!$C66)</f>
        <v/>
      </c>
      <c r="I23" s="26"/>
      <c r="J23" s="24" t="str">
        <f>IF(ISBLANK(団体参加申込フォーム!$D65),"",団体参加申込フォーム!$D65)</f>
        <v/>
      </c>
      <c r="K23" s="24" t="str">
        <f t="shared" si="2"/>
        <v/>
      </c>
      <c r="L23" s="24" t="str">
        <f>IF(E23="","",IF(ISBLANK(団体参加申込フォーム!$C$8),"",団体参加申込フォーム!$C$8))</f>
        <v/>
      </c>
      <c r="M23" s="24" t="str">
        <f>IF(E23="","",IF(ISBLANK(団体参加申込フォーム!$C$9),"",団体参加申込フォーム!$C$9 &amp; " " &amp; 団体参加申込フォーム!$C$10))</f>
        <v/>
      </c>
      <c r="N23" s="24" t="str">
        <f t="shared" si="3"/>
        <v/>
      </c>
      <c r="O23" s="24" t="str">
        <f>IF(E23="","",IF(ISBLANK(団体参加申込フォーム!$C$4),"",団体参加申込フォーム!$C$4))</f>
        <v/>
      </c>
      <c r="P23" s="24" t="str">
        <f>IF(E23="","",IF(ISBLANK(団体参加申込フォーム!C$5),"",団体参加申込フォーム!C$5))</f>
        <v/>
      </c>
      <c r="Q23" s="24" t="str">
        <f>IF(E23="","",IF(ISBLANK(団体参加申込フォーム!C$6),"",団体参加申込フォーム!C$6))</f>
        <v/>
      </c>
      <c r="R23" s="24" t="str">
        <f>IF(E23="","",IF(ISBLANK(団体参加申込フォーム!C$7),"",団体参加申込フォーム!C$7))</f>
        <v/>
      </c>
      <c r="S23" s="24" t="str">
        <f>IF(E23="","",IF(ISBLANK(団体参加申込フォーム!C$12),"",団体参加申込フォーム!C$12))</f>
        <v/>
      </c>
      <c r="T23" s="24" t="str">
        <f>IF(ISBLANK(団体参加申込フォーム!$E65),"",団体参加申込フォーム!$E65)</f>
        <v/>
      </c>
      <c r="U23" s="24" t="str">
        <f>IF(ISBLANK(団体参加申込フォーム!$F65),"",団体参加申込フォーム!$F65)</f>
        <v/>
      </c>
      <c r="V23" s="24" t="str">
        <f>IF(ISBLANK(団体参加申込フォーム!$G65),"",団体参加申込フォーム!$G65)</f>
        <v/>
      </c>
      <c r="W23" s="24"/>
      <c r="X23" s="24" t="str">
        <f>IF(E23="","",IF(ISBLANK(団体参加申込フォーム!$C$13),"",団体参加申込フォーム!$C$13))</f>
        <v/>
      </c>
      <c r="Y23" s="27" t="str">
        <f>IF(E23="","",IF(ISBLANK(団体参加申込フォーム!$C$14),"",団体参加申込フォーム!$C$14))</f>
        <v/>
      </c>
      <c r="Z23" s="27" t="str">
        <f>IF(F23="","",IF(ISBLANK(団体参加申込フォーム!$E$14),"",団体参加申込フォーム!$E$14))</f>
        <v/>
      </c>
      <c r="AA23" s="24" t="str">
        <f>IF(E23="","",IF(団体参加申込フォーム!C$15="希望する","必要","不要"))</f>
        <v/>
      </c>
      <c r="AB23" s="24"/>
      <c r="AC23" s="24" t="str">
        <f>IF(E23="","",IF(団体参加申込フォーム!C$17="希望する","必要","不要"))</f>
        <v/>
      </c>
      <c r="AD23" s="24"/>
      <c r="AE23" s="24" t="str">
        <f>IF(ISBLANK(団体参加申込フォーム!$J65),"",団体参加申込フォーム!$J65)</f>
        <v/>
      </c>
      <c r="AF23" s="24" t="str">
        <f>IF(E23="","",IF(ISBLANK(団体参加申込フォーム!$I65),"",団体参加申込フォーム!$I65))</f>
        <v/>
      </c>
      <c r="AG23" s="32" t="str">
        <f>IF(E23="","",IF(ISBLANK(団体参加申込フォーム!$I66),"",団体参加申込フォーム!$I66))</f>
        <v/>
      </c>
    </row>
    <row r="24" spans="1:33" s="21" customFormat="1" x14ac:dyDescent="0.15">
      <c r="A24" s="39" t="str">
        <f t="shared" si="4"/>
        <v/>
      </c>
      <c r="B24" s="25" t="str">
        <f>IF(E24="","",IF(団体参加申込フォーム!$I$1="","",団体参加申込フォーム!$I$1))</f>
        <v/>
      </c>
      <c r="C24" s="23" t="str">
        <f t="shared" si="0"/>
        <v/>
      </c>
      <c r="D24" s="23" t="str">
        <f t="shared" si="1"/>
        <v/>
      </c>
      <c r="E24" s="24" t="str">
        <f>IF(ISBLANK(団体参加申込フォーム!$B67),"",団体参加申込フォーム!$B67)</f>
        <v/>
      </c>
      <c r="F24" s="24" t="str">
        <f>IF(ISBLANK(団体参加申込フォーム!C67),"",団体参加申込フォーム!C67)</f>
        <v/>
      </c>
      <c r="G24" s="24" t="str">
        <f>IF(ISBLANK(団体参加申込フォーム!$B68),"",団体参加申込フォーム!$B68)</f>
        <v/>
      </c>
      <c r="H24" s="24" t="str">
        <f>IF(ISBLANK(団体参加申込フォーム!$C68),"",団体参加申込フォーム!$C68)</f>
        <v/>
      </c>
      <c r="I24" s="26"/>
      <c r="J24" s="24" t="str">
        <f>IF(ISBLANK(団体参加申込フォーム!$D67),"",団体参加申込フォーム!$D67)</f>
        <v/>
      </c>
      <c r="K24" s="24" t="str">
        <f t="shared" si="2"/>
        <v/>
      </c>
      <c r="L24" s="24" t="str">
        <f>IF(E24="","",IF(ISBLANK(団体参加申込フォーム!$C$8),"",団体参加申込フォーム!$C$8))</f>
        <v/>
      </c>
      <c r="M24" s="24" t="str">
        <f>IF(E24="","",IF(ISBLANK(団体参加申込フォーム!$C$9),"",団体参加申込フォーム!$C$9 &amp; " " &amp; 団体参加申込フォーム!$C$10))</f>
        <v/>
      </c>
      <c r="N24" s="24" t="str">
        <f t="shared" si="3"/>
        <v/>
      </c>
      <c r="O24" s="24" t="str">
        <f>IF(E24="","",IF(ISBLANK(団体参加申込フォーム!$C$4),"",団体参加申込フォーム!$C$4))</f>
        <v/>
      </c>
      <c r="P24" s="24" t="str">
        <f>IF(E24="","",IF(ISBLANK(団体参加申込フォーム!C$5),"",団体参加申込フォーム!C$5))</f>
        <v/>
      </c>
      <c r="Q24" s="24" t="str">
        <f>IF(E24="","",IF(ISBLANK(団体参加申込フォーム!C$6),"",団体参加申込フォーム!C$6))</f>
        <v/>
      </c>
      <c r="R24" s="24" t="str">
        <f>IF(E24="","",IF(ISBLANK(団体参加申込フォーム!C$7),"",団体参加申込フォーム!C$7))</f>
        <v/>
      </c>
      <c r="S24" s="24" t="str">
        <f>IF(E24="","",IF(ISBLANK(団体参加申込フォーム!C$12),"",団体参加申込フォーム!C$12))</f>
        <v/>
      </c>
      <c r="T24" s="24" t="str">
        <f>IF(ISBLANK(団体参加申込フォーム!$E67),"",団体参加申込フォーム!$E67)</f>
        <v/>
      </c>
      <c r="U24" s="24" t="str">
        <f>IF(ISBLANK(団体参加申込フォーム!$F67),"",団体参加申込フォーム!$F67)</f>
        <v/>
      </c>
      <c r="V24" s="24" t="str">
        <f>IF(ISBLANK(団体参加申込フォーム!$G67),"",団体参加申込フォーム!$G67)</f>
        <v/>
      </c>
      <c r="W24" s="24"/>
      <c r="X24" s="24" t="str">
        <f>IF(E24="","",IF(ISBLANK(団体参加申込フォーム!$C$13),"",団体参加申込フォーム!$C$13))</f>
        <v/>
      </c>
      <c r="Y24" s="27" t="str">
        <f>IF(E24="","",IF(ISBLANK(団体参加申込フォーム!$C$14),"",団体参加申込フォーム!$C$14))</f>
        <v/>
      </c>
      <c r="Z24" s="27" t="str">
        <f>IF(F24="","",IF(ISBLANK(団体参加申込フォーム!$E$14),"",団体参加申込フォーム!$E$14))</f>
        <v/>
      </c>
      <c r="AA24" s="24" t="str">
        <f>IF(E24="","",IF(団体参加申込フォーム!C$15="希望する","必要","不要"))</f>
        <v/>
      </c>
      <c r="AB24" s="24"/>
      <c r="AC24" s="24" t="str">
        <f>IF(E24="","",IF(団体参加申込フォーム!C$17="希望する","必要","不要"))</f>
        <v/>
      </c>
      <c r="AD24" s="24"/>
      <c r="AE24" s="24" t="str">
        <f>IF(ISBLANK(団体参加申込フォーム!$J67),"",団体参加申込フォーム!$J67)</f>
        <v/>
      </c>
      <c r="AF24" s="24" t="str">
        <f>IF(E24="","",IF(ISBLANK(団体参加申込フォーム!$I67),"",団体参加申込フォーム!$I67))</f>
        <v/>
      </c>
      <c r="AG24" s="32" t="str">
        <f>IF(E24="","",IF(ISBLANK(団体参加申込フォーム!$I68),"",団体参加申込フォーム!$I68))</f>
        <v/>
      </c>
    </row>
    <row r="25" spans="1:33" s="21" customFormat="1" x14ac:dyDescent="0.15">
      <c r="A25" s="39" t="str">
        <f t="shared" si="4"/>
        <v/>
      </c>
      <c r="B25" s="25" t="str">
        <f>IF(E25="","",IF(団体参加申込フォーム!$I$1="","",団体参加申込フォーム!$I$1))</f>
        <v/>
      </c>
      <c r="C25" s="23" t="str">
        <f t="shared" si="0"/>
        <v/>
      </c>
      <c r="D25" s="23" t="str">
        <f t="shared" si="1"/>
        <v/>
      </c>
      <c r="E25" s="24" t="str">
        <f>IF(ISBLANK(団体参加申込フォーム!$B69),"",団体参加申込フォーム!$B69)</f>
        <v/>
      </c>
      <c r="F25" s="24" t="str">
        <f>IF(ISBLANK(団体参加申込フォーム!C69),"",団体参加申込フォーム!C69)</f>
        <v/>
      </c>
      <c r="G25" s="24" t="str">
        <f>IF(ISBLANK(団体参加申込フォーム!$B70),"",団体参加申込フォーム!$B70)</f>
        <v/>
      </c>
      <c r="H25" s="24" t="str">
        <f>IF(ISBLANK(団体参加申込フォーム!$C70),"",団体参加申込フォーム!$C70)</f>
        <v/>
      </c>
      <c r="I25" s="26"/>
      <c r="J25" s="24" t="str">
        <f>IF(ISBLANK(団体参加申込フォーム!$D69),"",団体参加申込フォーム!$D69)</f>
        <v/>
      </c>
      <c r="K25" s="24" t="str">
        <f t="shared" si="2"/>
        <v/>
      </c>
      <c r="L25" s="24" t="str">
        <f>IF(E25="","",IF(ISBLANK(団体参加申込フォーム!$C$8),"",団体参加申込フォーム!$C$8))</f>
        <v/>
      </c>
      <c r="M25" s="24" t="str">
        <f>IF(E25="","",IF(ISBLANK(団体参加申込フォーム!$C$9),"",団体参加申込フォーム!$C$9 &amp; " " &amp; 団体参加申込フォーム!$C$10))</f>
        <v/>
      </c>
      <c r="N25" s="24" t="str">
        <f t="shared" si="3"/>
        <v/>
      </c>
      <c r="O25" s="24" t="str">
        <f>IF(E25="","",IF(ISBLANK(団体参加申込フォーム!$C$4),"",団体参加申込フォーム!$C$4))</f>
        <v/>
      </c>
      <c r="P25" s="24" t="str">
        <f>IF(E25="","",IF(ISBLANK(団体参加申込フォーム!C$5),"",団体参加申込フォーム!C$5))</f>
        <v/>
      </c>
      <c r="Q25" s="24" t="str">
        <f>IF(E25="","",IF(ISBLANK(団体参加申込フォーム!C$6),"",団体参加申込フォーム!C$6))</f>
        <v/>
      </c>
      <c r="R25" s="24" t="str">
        <f>IF(E25="","",IF(ISBLANK(団体参加申込フォーム!C$7),"",団体参加申込フォーム!C$7))</f>
        <v/>
      </c>
      <c r="S25" s="24" t="str">
        <f>IF(E25="","",IF(ISBLANK(団体参加申込フォーム!C$12),"",団体参加申込フォーム!C$12))</f>
        <v/>
      </c>
      <c r="T25" s="24" t="str">
        <f>IF(ISBLANK(団体参加申込フォーム!$E69),"",団体参加申込フォーム!$E69)</f>
        <v/>
      </c>
      <c r="U25" s="24" t="str">
        <f>IF(ISBLANK(団体参加申込フォーム!$F69),"",団体参加申込フォーム!$F69)</f>
        <v/>
      </c>
      <c r="V25" s="24" t="str">
        <f>IF(ISBLANK(団体参加申込フォーム!$G69),"",団体参加申込フォーム!$G69)</f>
        <v/>
      </c>
      <c r="W25" s="24"/>
      <c r="X25" s="24" t="str">
        <f>IF(E25="","",IF(ISBLANK(団体参加申込フォーム!$C$13),"",団体参加申込フォーム!$C$13))</f>
        <v/>
      </c>
      <c r="Y25" s="27" t="str">
        <f>IF(E25="","",IF(ISBLANK(団体参加申込フォーム!$C$14),"",団体参加申込フォーム!$C$14))</f>
        <v/>
      </c>
      <c r="Z25" s="27" t="str">
        <f>IF(F25="","",IF(ISBLANK(団体参加申込フォーム!$E$14),"",団体参加申込フォーム!$E$14))</f>
        <v/>
      </c>
      <c r="AA25" s="24" t="str">
        <f>IF(E25="","",IF(団体参加申込フォーム!C$15="希望する","必要","不要"))</f>
        <v/>
      </c>
      <c r="AB25" s="24"/>
      <c r="AC25" s="24" t="str">
        <f>IF(E25="","",IF(団体参加申込フォーム!C$17="希望する","必要","不要"))</f>
        <v/>
      </c>
      <c r="AD25" s="24"/>
      <c r="AE25" s="24" t="str">
        <f>IF(ISBLANK(団体参加申込フォーム!$J69),"",団体参加申込フォーム!$J69)</f>
        <v/>
      </c>
      <c r="AF25" s="24" t="str">
        <f>IF(E25="","",IF(ISBLANK(団体参加申込フォーム!$I69),"",団体参加申込フォーム!$I69))</f>
        <v/>
      </c>
      <c r="AG25" s="32" t="str">
        <f>IF(E25="","",IF(ISBLANK(団体参加申込フォーム!$I70),"",団体参加申込フォーム!$I70))</f>
        <v/>
      </c>
    </row>
    <row r="26" spans="1:33" s="21" customFormat="1" x14ac:dyDescent="0.15">
      <c r="A26" s="39" t="str">
        <f t="shared" si="4"/>
        <v/>
      </c>
      <c r="B26" s="25" t="str">
        <f>IF(E26="","",IF(団体参加申込フォーム!$I$1="","",団体参加申込フォーム!$I$1))</f>
        <v/>
      </c>
      <c r="C26" s="23" t="str">
        <f t="shared" si="0"/>
        <v/>
      </c>
      <c r="D26" s="23" t="str">
        <f t="shared" si="1"/>
        <v/>
      </c>
      <c r="E26" s="24" t="str">
        <f>IF(ISBLANK(団体参加申込フォーム!$B71),"",団体参加申込フォーム!$B71)</f>
        <v/>
      </c>
      <c r="F26" s="24" t="str">
        <f>IF(ISBLANK(団体参加申込フォーム!C71),"",団体参加申込フォーム!C71)</f>
        <v/>
      </c>
      <c r="G26" s="24" t="str">
        <f>IF(ISBLANK(団体参加申込フォーム!$B72),"",団体参加申込フォーム!$B72)</f>
        <v/>
      </c>
      <c r="H26" s="24" t="str">
        <f>IF(ISBLANK(団体参加申込フォーム!$C72),"",団体参加申込フォーム!$C72)</f>
        <v/>
      </c>
      <c r="I26" s="26"/>
      <c r="J26" s="24" t="str">
        <f>IF(ISBLANK(団体参加申込フォーム!$D71),"",団体参加申込フォーム!$D71)</f>
        <v/>
      </c>
      <c r="K26" s="24" t="str">
        <f t="shared" si="2"/>
        <v/>
      </c>
      <c r="L26" s="24" t="str">
        <f>IF(E26="","",IF(ISBLANK(団体参加申込フォーム!$C$8),"",団体参加申込フォーム!$C$8))</f>
        <v/>
      </c>
      <c r="M26" s="24" t="str">
        <f>IF(E26="","",IF(ISBLANK(団体参加申込フォーム!$C$9),"",団体参加申込フォーム!$C$9 &amp; " " &amp; 団体参加申込フォーム!$C$10))</f>
        <v/>
      </c>
      <c r="N26" s="24" t="str">
        <f t="shared" si="3"/>
        <v/>
      </c>
      <c r="O26" s="24" t="str">
        <f>IF(E26="","",IF(ISBLANK(団体参加申込フォーム!$C$4),"",団体参加申込フォーム!$C$4))</f>
        <v/>
      </c>
      <c r="P26" s="24" t="str">
        <f>IF(E26="","",IF(ISBLANK(団体参加申込フォーム!C$5),"",団体参加申込フォーム!C$5))</f>
        <v/>
      </c>
      <c r="Q26" s="24" t="str">
        <f>IF(E26="","",IF(ISBLANK(団体参加申込フォーム!C$6),"",団体参加申込フォーム!C$6))</f>
        <v/>
      </c>
      <c r="R26" s="24" t="str">
        <f>IF(E26="","",IF(ISBLANK(団体参加申込フォーム!C$7),"",団体参加申込フォーム!C$7))</f>
        <v/>
      </c>
      <c r="S26" s="24" t="str">
        <f>IF(E26="","",IF(ISBLANK(団体参加申込フォーム!C$12),"",団体参加申込フォーム!C$12))</f>
        <v/>
      </c>
      <c r="T26" s="24" t="str">
        <f>IF(ISBLANK(団体参加申込フォーム!$E71),"",団体参加申込フォーム!$E71)</f>
        <v/>
      </c>
      <c r="U26" s="24" t="str">
        <f>IF(ISBLANK(団体参加申込フォーム!$F71),"",団体参加申込フォーム!$F71)</f>
        <v/>
      </c>
      <c r="V26" s="24" t="str">
        <f>IF(ISBLANK(団体参加申込フォーム!$G71),"",団体参加申込フォーム!$G71)</f>
        <v/>
      </c>
      <c r="W26" s="24"/>
      <c r="X26" s="24" t="str">
        <f>IF(E26="","",IF(ISBLANK(団体参加申込フォーム!$C$13),"",団体参加申込フォーム!$C$13))</f>
        <v/>
      </c>
      <c r="Y26" s="27" t="str">
        <f>IF(E26="","",IF(ISBLANK(団体参加申込フォーム!$C$14),"",団体参加申込フォーム!$C$14))</f>
        <v/>
      </c>
      <c r="Z26" s="27" t="str">
        <f>IF(F26="","",IF(ISBLANK(団体参加申込フォーム!$E$14),"",団体参加申込フォーム!$E$14))</f>
        <v/>
      </c>
      <c r="AA26" s="24" t="str">
        <f>IF(E26="","",IF(団体参加申込フォーム!C$15="希望する","必要","不要"))</f>
        <v/>
      </c>
      <c r="AB26" s="24"/>
      <c r="AC26" s="24" t="str">
        <f>IF(E26="","",IF(団体参加申込フォーム!C$17="希望する","必要","不要"))</f>
        <v/>
      </c>
      <c r="AD26" s="24"/>
      <c r="AE26" s="24" t="str">
        <f>IF(ISBLANK(団体参加申込フォーム!$J71),"",団体参加申込フォーム!$J71)</f>
        <v/>
      </c>
      <c r="AF26" s="24" t="str">
        <f>IF(E26="","",IF(ISBLANK(団体参加申込フォーム!$I71),"",団体参加申込フォーム!$I71))</f>
        <v/>
      </c>
      <c r="AG26" s="32" t="str">
        <f>IF(E26="","",IF(ISBLANK(団体参加申込フォーム!$I72),"",団体参加申込フォーム!$I72))</f>
        <v/>
      </c>
    </row>
    <row r="27" spans="1:33" s="21" customFormat="1" x14ac:dyDescent="0.15">
      <c r="A27" s="39" t="str">
        <f t="shared" si="4"/>
        <v/>
      </c>
      <c r="B27" s="25" t="str">
        <f>IF(E27="","",IF(団体参加申込フォーム!$I$1="","",団体参加申込フォーム!$I$1))</f>
        <v/>
      </c>
      <c r="C27" s="23" t="str">
        <f t="shared" si="0"/>
        <v/>
      </c>
      <c r="D27" s="23" t="str">
        <f t="shared" si="1"/>
        <v/>
      </c>
      <c r="E27" s="24" t="str">
        <f>IF(ISBLANK(団体参加申込フォーム!$B73),"",団体参加申込フォーム!$B73)</f>
        <v/>
      </c>
      <c r="F27" s="24" t="str">
        <f>IF(ISBLANK(団体参加申込フォーム!C73),"",団体参加申込フォーム!C73)</f>
        <v/>
      </c>
      <c r="G27" s="24" t="str">
        <f>IF(ISBLANK(団体参加申込フォーム!$B74),"",団体参加申込フォーム!$B74)</f>
        <v/>
      </c>
      <c r="H27" s="24" t="str">
        <f>IF(ISBLANK(団体参加申込フォーム!$C74),"",団体参加申込フォーム!$C74)</f>
        <v/>
      </c>
      <c r="I27" s="26"/>
      <c r="J27" s="24" t="str">
        <f>IF(ISBLANK(団体参加申込フォーム!$D73),"",団体参加申込フォーム!$D73)</f>
        <v/>
      </c>
      <c r="K27" s="24" t="str">
        <f t="shared" si="2"/>
        <v/>
      </c>
      <c r="L27" s="24" t="str">
        <f>IF(E27="","",IF(ISBLANK(団体参加申込フォーム!$C$8),"",団体参加申込フォーム!$C$8))</f>
        <v/>
      </c>
      <c r="M27" s="24" t="str">
        <f>IF(E27="","",IF(ISBLANK(団体参加申込フォーム!$C$9),"",団体参加申込フォーム!$C$9 &amp; " " &amp; 団体参加申込フォーム!$C$10))</f>
        <v/>
      </c>
      <c r="N27" s="24" t="str">
        <f t="shared" si="3"/>
        <v/>
      </c>
      <c r="O27" s="24" t="str">
        <f>IF(E27="","",IF(ISBLANK(団体参加申込フォーム!$C$4),"",団体参加申込フォーム!$C$4))</f>
        <v/>
      </c>
      <c r="P27" s="24" t="str">
        <f>IF(E27="","",IF(ISBLANK(団体参加申込フォーム!C$5),"",団体参加申込フォーム!C$5))</f>
        <v/>
      </c>
      <c r="Q27" s="24" t="str">
        <f>IF(E27="","",IF(ISBLANK(団体参加申込フォーム!C$6),"",団体参加申込フォーム!C$6))</f>
        <v/>
      </c>
      <c r="R27" s="24" t="str">
        <f>IF(E27="","",IF(ISBLANK(団体参加申込フォーム!C$7),"",団体参加申込フォーム!C$7))</f>
        <v/>
      </c>
      <c r="S27" s="24" t="str">
        <f>IF(E27="","",IF(ISBLANK(団体参加申込フォーム!C$12),"",団体参加申込フォーム!C$12))</f>
        <v/>
      </c>
      <c r="T27" s="24" t="str">
        <f>IF(ISBLANK(団体参加申込フォーム!$E73),"",団体参加申込フォーム!$E73)</f>
        <v/>
      </c>
      <c r="U27" s="24" t="str">
        <f>IF(ISBLANK(団体参加申込フォーム!$F73),"",団体参加申込フォーム!$F73)</f>
        <v/>
      </c>
      <c r="V27" s="24" t="str">
        <f>IF(ISBLANK(団体参加申込フォーム!$G73),"",団体参加申込フォーム!$G73)</f>
        <v/>
      </c>
      <c r="W27" s="24"/>
      <c r="X27" s="24" t="str">
        <f>IF(E27="","",IF(ISBLANK(団体参加申込フォーム!$C$13),"",団体参加申込フォーム!$C$13))</f>
        <v/>
      </c>
      <c r="Y27" s="27" t="str">
        <f>IF(E27="","",IF(ISBLANK(団体参加申込フォーム!$C$14),"",団体参加申込フォーム!$C$14))</f>
        <v/>
      </c>
      <c r="Z27" s="27" t="str">
        <f>IF(F27="","",IF(ISBLANK(団体参加申込フォーム!$E$14),"",団体参加申込フォーム!$E$14))</f>
        <v/>
      </c>
      <c r="AA27" s="24" t="str">
        <f>IF(E27="","",IF(団体参加申込フォーム!C$15="希望する","必要","不要"))</f>
        <v/>
      </c>
      <c r="AB27" s="24"/>
      <c r="AC27" s="24" t="str">
        <f>IF(E27="","",IF(団体参加申込フォーム!C$17="希望する","必要","不要"))</f>
        <v/>
      </c>
      <c r="AD27" s="24"/>
      <c r="AE27" s="24" t="str">
        <f>IF(ISBLANK(団体参加申込フォーム!$J73),"",団体参加申込フォーム!$J73)</f>
        <v/>
      </c>
      <c r="AF27" s="24" t="str">
        <f>IF(E27="","",IF(ISBLANK(団体参加申込フォーム!$I73),"",団体参加申込フォーム!$I73))</f>
        <v/>
      </c>
      <c r="AG27" s="32" t="str">
        <f>IF(E27="","",IF(ISBLANK(団体参加申込フォーム!$I74),"",団体参加申込フォーム!$I74))</f>
        <v/>
      </c>
    </row>
    <row r="28" spans="1:33" s="21" customFormat="1" x14ac:dyDescent="0.15">
      <c r="A28" s="39" t="str">
        <f t="shared" si="4"/>
        <v/>
      </c>
      <c r="B28" s="25" t="str">
        <f>IF(E28="","",IF(団体参加申込フォーム!$I$1="","",団体参加申込フォーム!$I$1))</f>
        <v/>
      </c>
      <c r="C28" s="23" t="str">
        <f t="shared" si="0"/>
        <v/>
      </c>
      <c r="D28" s="23" t="str">
        <f t="shared" si="1"/>
        <v/>
      </c>
      <c r="E28" s="24" t="str">
        <f>IF(ISBLANK(団体参加申込フォーム!$B75),"",団体参加申込フォーム!$B75)</f>
        <v/>
      </c>
      <c r="F28" s="24" t="str">
        <f>IF(ISBLANK(団体参加申込フォーム!C75),"",団体参加申込フォーム!C75)</f>
        <v/>
      </c>
      <c r="G28" s="24" t="str">
        <f>IF(ISBLANK(団体参加申込フォーム!$B76),"",団体参加申込フォーム!$B76)</f>
        <v/>
      </c>
      <c r="H28" s="24" t="str">
        <f>IF(ISBLANK(団体参加申込フォーム!$C76),"",団体参加申込フォーム!$C76)</f>
        <v/>
      </c>
      <c r="I28" s="26"/>
      <c r="J28" s="24" t="str">
        <f>IF(ISBLANK(団体参加申込フォーム!$D75),"",団体参加申込フォーム!$D75)</f>
        <v/>
      </c>
      <c r="K28" s="24" t="str">
        <f t="shared" si="2"/>
        <v/>
      </c>
      <c r="L28" s="24" t="str">
        <f>IF(E28="","",IF(ISBLANK(団体参加申込フォーム!$C$8),"",団体参加申込フォーム!$C$8))</f>
        <v/>
      </c>
      <c r="M28" s="24" t="str">
        <f>IF(E28="","",IF(ISBLANK(団体参加申込フォーム!$C$9),"",団体参加申込フォーム!$C$9 &amp; " " &amp; 団体参加申込フォーム!$C$10))</f>
        <v/>
      </c>
      <c r="N28" s="24" t="str">
        <f t="shared" si="3"/>
        <v/>
      </c>
      <c r="O28" s="24" t="str">
        <f>IF(E28="","",IF(ISBLANK(団体参加申込フォーム!$C$4),"",団体参加申込フォーム!$C$4))</f>
        <v/>
      </c>
      <c r="P28" s="24" t="str">
        <f>IF(E28="","",IF(ISBLANK(団体参加申込フォーム!C$5),"",団体参加申込フォーム!C$5))</f>
        <v/>
      </c>
      <c r="Q28" s="24" t="str">
        <f>IF(E28="","",IF(ISBLANK(団体参加申込フォーム!C$6),"",団体参加申込フォーム!C$6))</f>
        <v/>
      </c>
      <c r="R28" s="24" t="str">
        <f>IF(E28="","",IF(ISBLANK(団体参加申込フォーム!C$7),"",団体参加申込フォーム!C$7))</f>
        <v/>
      </c>
      <c r="S28" s="24" t="str">
        <f>IF(E28="","",IF(ISBLANK(団体参加申込フォーム!C$12),"",団体参加申込フォーム!C$12))</f>
        <v/>
      </c>
      <c r="T28" s="24" t="str">
        <f>IF(ISBLANK(団体参加申込フォーム!$E75),"",団体参加申込フォーム!$E75)</f>
        <v/>
      </c>
      <c r="U28" s="24" t="str">
        <f>IF(ISBLANK(団体参加申込フォーム!$F75),"",団体参加申込フォーム!$F75)</f>
        <v/>
      </c>
      <c r="V28" s="24" t="str">
        <f>IF(ISBLANK(団体参加申込フォーム!$G75),"",団体参加申込フォーム!$G75)</f>
        <v/>
      </c>
      <c r="W28" s="24"/>
      <c r="X28" s="24" t="str">
        <f>IF(E28="","",IF(ISBLANK(団体参加申込フォーム!$C$13),"",団体参加申込フォーム!$C$13))</f>
        <v/>
      </c>
      <c r="Y28" s="27" t="str">
        <f>IF(E28="","",IF(ISBLANK(団体参加申込フォーム!$C$14),"",団体参加申込フォーム!$C$14))</f>
        <v/>
      </c>
      <c r="Z28" s="27" t="str">
        <f>IF(F28="","",IF(ISBLANK(団体参加申込フォーム!$E$14),"",団体参加申込フォーム!$E$14))</f>
        <v/>
      </c>
      <c r="AA28" s="24" t="str">
        <f>IF(E28="","",IF(団体参加申込フォーム!C$15="希望する","必要","不要"))</f>
        <v/>
      </c>
      <c r="AB28" s="24"/>
      <c r="AC28" s="24" t="str">
        <f>IF(E28="","",IF(団体参加申込フォーム!C$17="希望する","必要","不要"))</f>
        <v/>
      </c>
      <c r="AD28" s="24"/>
      <c r="AE28" s="24" t="str">
        <f>IF(ISBLANK(団体参加申込フォーム!$J75),"",団体参加申込フォーム!$J75)</f>
        <v/>
      </c>
      <c r="AF28" s="24" t="str">
        <f>IF(E28="","",IF(ISBLANK(団体参加申込フォーム!$I75),"",団体参加申込フォーム!$I75))</f>
        <v/>
      </c>
      <c r="AG28" s="32" t="str">
        <f>IF(E28="","",IF(ISBLANK(団体参加申込フォーム!$I76),"",団体参加申込フォーム!$I76))</f>
        <v/>
      </c>
    </row>
    <row r="29" spans="1:33" s="21" customFormat="1" x14ac:dyDescent="0.15">
      <c r="A29" s="39" t="str">
        <f>IF(E29="","",A28+1)</f>
        <v/>
      </c>
      <c r="B29" s="25" t="str">
        <f>IF(E29="","",IF(団体参加申込フォーム!$I$1="","",団体参加申込フォーム!$I$1))</f>
        <v/>
      </c>
      <c r="C29" s="23" t="str">
        <f t="shared" si="0"/>
        <v/>
      </c>
      <c r="D29" s="23" t="str">
        <f t="shared" si="1"/>
        <v/>
      </c>
      <c r="E29" s="24" t="str">
        <f>IF(ISBLANK(団体参加申込フォーム!$B77),"",団体参加申込フォーム!$B77)</f>
        <v/>
      </c>
      <c r="F29" s="24" t="str">
        <f>IF(ISBLANK(団体参加申込フォーム!C77),"",団体参加申込フォーム!C77)</f>
        <v/>
      </c>
      <c r="G29" s="24" t="str">
        <f>IF(ISBLANK(団体参加申込フォーム!$B78),"",団体参加申込フォーム!$B78)</f>
        <v/>
      </c>
      <c r="H29" s="24" t="str">
        <f>IF(ISBLANK(団体参加申込フォーム!$C78),"",団体参加申込フォーム!$C78)</f>
        <v/>
      </c>
      <c r="I29" s="26"/>
      <c r="J29" s="24" t="str">
        <f>IF(ISBLANK(団体参加申込フォーム!$D77),"",団体参加申込フォーム!$D77)</f>
        <v/>
      </c>
      <c r="K29" s="24" t="str">
        <f t="shared" si="2"/>
        <v/>
      </c>
      <c r="L29" s="24" t="str">
        <f>IF(E29="","",IF(ISBLANK(団体参加申込フォーム!$C$8),"",団体参加申込フォーム!$C$8))</f>
        <v/>
      </c>
      <c r="M29" s="24" t="str">
        <f>IF(E29="","",IF(ISBLANK(団体参加申込フォーム!$C$9),"",団体参加申込フォーム!$C$9 &amp; " " &amp; 団体参加申込フォーム!$C$10))</f>
        <v/>
      </c>
      <c r="N29" s="24" t="str">
        <f t="shared" si="3"/>
        <v/>
      </c>
      <c r="O29" s="24" t="str">
        <f>IF(E29="","",IF(ISBLANK(団体参加申込フォーム!$C$4),"",団体参加申込フォーム!$C$4))</f>
        <v/>
      </c>
      <c r="P29" s="24" t="str">
        <f>IF(E29="","",IF(ISBLANK(団体参加申込フォーム!C$5),"",団体参加申込フォーム!C$5))</f>
        <v/>
      </c>
      <c r="Q29" s="24" t="str">
        <f>IF(E29="","",IF(ISBLANK(団体参加申込フォーム!C$6),"",団体参加申込フォーム!C$6))</f>
        <v/>
      </c>
      <c r="R29" s="24" t="str">
        <f>IF(E29="","",IF(ISBLANK(団体参加申込フォーム!C$7),"",団体参加申込フォーム!C$7))</f>
        <v/>
      </c>
      <c r="S29" s="24" t="str">
        <f>IF(E29="","",IF(ISBLANK(団体参加申込フォーム!C$12),"",団体参加申込フォーム!C$12))</f>
        <v/>
      </c>
      <c r="T29" s="24" t="str">
        <f>IF(ISBLANK(団体参加申込フォーム!$E77),"",団体参加申込フォーム!$E77)</f>
        <v/>
      </c>
      <c r="U29" s="24" t="str">
        <f>IF(ISBLANK(団体参加申込フォーム!$F77),"",団体参加申込フォーム!$F77)</f>
        <v/>
      </c>
      <c r="V29" s="24" t="str">
        <f>IF(ISBLANK(団体参加申込フォーム!$G77),"",団体参加申込フォーム!$G77)</f>
        <v/>
      </c>
      <c r="W29" s="24"/>
      <c r="X29" s="24" t="str">
        <f>IF(E29="","",IF(ISBLANK(団体参加申込フォーム!$C$13),"",団体参加申込フォーム!$C$13))</f>
        <v/>
      </c>
      <c r="Y29" s="27" t="str">
        <f>IF(E29="","",IF(ISBLANK(団体参加申込フォーム!$C$14),"",団体参加申込フォーム!$C$14))</f>
        <v/>
      </c>
      <c r="Z29" s="27" t="str">
        <f>IF(F29="","",IF(ISBLANK(団体参加申込フォーム!$E$14),"",団体参加申込フォーム!$E$14))</f>
        <v/>
      </c>
      <c r="AA29" s="24" t="str">
        <f>IF(E29="","",IF(団体参加申込フォーム!C$15="希望する","必要","不要"))</f>
        <v/>
      </c>
      <c r="AB29" s="24"/>
      <c r="AC29" s="24" t="str">
        <f>IF(E29="","",IF(団体参加申込フォーム!C$17="希望する","必要","不要"))</f>
        <v/>
      </c>
      <c r="AD29" s="24"/>
      <c r="AE29" s="24" t="str">
        <f>IF(ISBLANK(団体参加申込フォーム!$J77),"",団体参加申込フォーム!$J77)</f>
        <v/>
      </c>
      <c r="AF29" s="24" t="str">
        <f>IF(E29="","",IF(ISBLANK(団体参加申込フォーム!$I77),"",団体参加申込フォーム!$I77))</f>
        <v/>
      </c>
      <c r="AG29" s="32" t="str">
        <f>IF(E29="","",IF(ISBLANK(団体参加申込フォーム!$I78),"",団体参加申込フォーム!$I78))</f>
        <v/>
      </c>
    </row>
    <row r="30" spans="1:33" s="21" customFormat="1" x14ac:dyDescent="0.15">
      <c r="A30" s="39" t="str">
        <f t="shared" ref="A30:A41" si="5">IF(E30="","",A29+1)</f>
        <v/>
      </c>
      <c r="B30" s="25" t="str">
        <f>IF(E30="","",IF(団体参加申込フォーム!$I$1="","",団体参加申込フォーム!$I$1))</f>
        <v/>
      </c>
      <c r="C30" s="23" t="str">
        <f t="shared" si="0"/>
        <v/>
      </c>
      <c r="D30" s="23" t="str">
        <f t="shared" si="1"/>
        <v/>
      </c>
      <c r="E30" s="24" t="str">
        <f>IF(ISBLANK(団体参加申込フォーム!$B79),"",団体参加申込フォーム!$B79)</f>
        <v/>
      </c>
      <c r="F30" s="24" t="str">
        <f>IF(ISBLANK(団体参加申込フォーム!C79),"",団体参加申込フォーム!C79)</f>
        <v/>
      </c>
      <c r="G30" s="24" t="str">
        <f>IF(ISBLANK(団体参加申込フォーム!$B80),"",団体参加申込フォーム!$B80)</f>
        <v/>
      </c>
      <c r="H30" s="24" t="str">
        <f>IF(ISBLANK(団体参加申込フォーム!$C80),"",団体参加申込フォーム!$C80)</f>
        <v/>
      </c>
      <c r="I30" s="26"/>
      <c r="J30" s="24" t="str">
        <f>IF(ISBLANK(団体参加申込フォーム!$D79),"",団体参加申込フォーム!$D79)</f>
        <v/>
      </c>
      <c r="K30" s="24" t="str">
        <f t="shared" si="2"/>
        <v/>
      </c>
      <c r="L30" s="24" t="str">
        <f>IF(E30="","",IF(ISBLANK(団体参加申込フォーム!$C$8),"",団体参加申込フォーム!$C$8))</f>
        <v/>
      </c>
      <c r="M30" s="24" t="str">
        <f>IF(E30="","",IF(ISBLANK(団体参加申込フォーム!$C$9),"",団体参加申込フォーム!$C$9 &amp; " " &amp; 団体参加申込フォーム!$C$10))</f>
        <v/>
      </c>
      <c r="N30" s="24" t="str">
        <f t="shared" si="3"/>
        <v/>
      </c>
      <c r="O30" s="24" t="str">
        <f>IF(E30="","",IF(ISBLANK(団体参加申込フォーム!$C$4),"",団体参加申込フォーム!$C$4))</f>
        <v/>
      </c>
      <c r="P30" s="24" t="str">
        <f>IF(E30="","",IF(ISBLANK(団体参加申込フォーム!C$5),"",団体参加申込フォーム!C$5))</f>
        <v/>
      </c>
      <c r="Q30" s="24" t="str">
        <f>IF(E30="","",IF(ISBLANK(団体参加申込フォーム!C$6),"",団体参加申込フォーム!C$6))</f>
        <v/>
      </c>
      <c r="R30" s="24" t="str">
        <f>IF(E30="","",IF(ISBLANK(団体参加申込フォーム!C$7),"",団体参加申込フォーム!C$7))</f>
        <v/>
      </c>
      <c r="S30" s="24" t="str">
        <f>IF(E30="","",IF(ISBLANK(団体参加申込フォーム!C$12),"",団体参加申込フォーム!C$12))</f>
        <v/>
      </c>
      <c r="T30" s="24" t="str">
        <f>IF(ISBLANK(団体参加申込フォーム!$E79),"",団体参加申込フォーム!$E79)</f>
        <v/>
      </c>
      <c r="U30" s="24" t="str">
        <f>IF(ISBLANK(団体参加申込フォーム!$F79),"",団体参加申込フォーム!$F79)</f>
        <v/>
      </c>
      <c r="V30" s="24" t="str">
        <f>IF(ISBLANK(団体参加申込フォーム!$G79),"",団体参加申込フォーム!$G79)</f>
        <v/>
      </c>
      <c r="W30" s="24"/>
      <c r="X30" s="24" t="str">
        <f>IF(E30="","",IF(ISBLANK(団体参加申込フォーム!$C$13),"",団体参加申込フォーム!$C$13))</f>
        <v/>
      </c>
      <c r="Y30" s="27" t="str">
        <f>IF(E30="","",IF(ISBLANK(団体参加申込フォーム!$C$14),"",団体参加申込フォーム!$C$14))</f>
        <v/>
      </c>
      <c r="Z30" s="27" t="str">
        <f>IF(F30="","",IF(ISBLANK(団体参加申込フォーム!$E$14),"",団体参加申込フォーム!$E$14))</f>
        <v/>
      </c>
      <c r="AA30" s="24" t="str">
        <f>IF(E30="","",IF(団体参加申込フォーム!C$15="希望する","必要","不要"))</f>
        <v/>
      </c>
      <c r="AB30" s="24"/>
      <c r="AC30" s="24" t="str">
        <f>IF(E30="","",IF(団体参加申込フォーム!C$17="希望する","必要","不要"))</f>
        <v/>
      </c>
      <c r="AD30" s="24"/>
      <c r="AE30" s="24" t="str">
        <f>IF(ISBLANK(団体参加申込フォーム!$J79),"",団体参加申込フォーム!$J79)</f>
        <v/>
      </c>
      <c r="AF30" s="24" t="str">
        <f>IF(E30="","",IF(ISBLANK(団体参加申込フォーム!$I79),"",団体参加申込フォーム!$I79))</f>
        <v/>
      </c>
      <c r="AG30" s="32" t="str">
        <f>IF(E30="","",IF(ISBLANK(団体参加申込フォーム!$I80),"",団体参加申込フォーム!$I80))</f>
        <v/>
      </c>
    </row>
    <row r="31" spans="1:33" s="21" customFormat="1" x14ac:dyDescent="0.15">
      <c r="A31" s="39" t="str">
        <f t="shared" si="5"/>
        <v/>
      </c>
      <c r="B31" s="25" t="str">
        <f>IF(E31="","",IF(団体参加申込フォーム!$I$1="","",団体参加申込フォーム!$I$1))</f>
        <v/>
      </c>
      <c r="C31" s="23" t="str">
        <f t="shared" si="0"/>
        <v/>
      </c>
      <c r="D31" s="23" t="str">
        <f t="shared" si="1"/>
        <v/>
      </c>
      <c r="E31" s="24" t="str">
        <f>IF(ISBLANK(団体参加申込フォーム!$B81),"",団体参加申込フォーム!$B81)</f>
        <v/>
      </c>
      <c r="F31" s="24" t="str">
        <f>IF(ISBLANK(団体参加申込フォーム!C81),"",団体参加申込フォーム!C81)</f>
        <v/>
      </c>
      <c r="G31" s="24" t="str">
        <f>IF(ISBLANK(団体参加申込フォーム!$B82),"",団体参加申込フォーム!$B82)</f>
        <v/>
      </c>
      <c r="H31" s="24" t="str">
        <f>IF(ISBLANK(団体参加申込フォーム!$C82),"",団体参加申込フォーム!$C82)</f>
        <v/>
      </c>
      <c r="I31" s="26"/>
      <c r="J31" s="24" t="str">
        <f>IF(ISBLANK(団体参加申込フォーム!$D81),"",団体参加申込フォーム!$D81)</f>
        <v/>
      </c>
      <c r="K31" s="24" t="str">
        <f t="shared" si="2"/>
        <v/>
      </c>
      <c r="L31" s="24" t="str">
        <f>IF(E31="","",IF(ISBLANK(団体参加申込フォーム!$C$8),"",団体参加申込フォーム!$C$8))</f>
        <v/>
      </c>
      <c r="M31" s="24" t="str">
        <f>IF(E31="","",IF(ISBLANK(団体参加申込フォーム!$C$9),"",団体参加申込フォーム!$C$9 &amp; " " &amp; 団体参加申込フォーム!$C$10))</f>
        <v/>
      </c>
      <c r="N31" s="24" t="str">
        <f t="shared" si="3"/>
        <v/>
      </c>
      <c r="O31" s="24" t="str">
        <f>IF(E31="","",IF(ISBLANK(団体参加申込フォーム!$C$4),"",団体参加申込フォーム!$C$4))</f>
        <v/>
      </c>
      <c r="P31" s="24" t="str">
        <f>IF(E31="","",IF(ISBLANK(団体参加申込フォーム!C$5),"",団体参加申込フォーム!C$5))</f>
        <v/>
      </c>
      <c r="Q31" s="24" t="str">
        <f>IF(E31="","",IF(ISBLANK(団体参加申込フォーム!C$6),"",団体参加申込フォーム!C$6))</f>
        <v/>
      </c>
      <c r="R31" s="24" t="str">
        <f>IF(E31="","",IF(ISBLANK(団体参加申込フォーム!C$7),"",団体参加申込フォーム!C$7))</f>
        <v/>
      </c>
      <c r="S31" s="24" t="str">
        <f>IF(E31="","",IF(ISBLANK(団体参加申込フォーム!C$12),"",団体参加申込フォーム!C$12))</f>
        <v/>
      </c>
      <c r="T31" s="24" t="str">
        <f>IF(ISBLANK(団体参加申込フォーム!$E81),"",団体参加申込フォーム!$E81)</f>
        <v/>
      </c>
      <c r="U31" s="24" t="str">
        <f>IF(ISBLANK(団体参加申込フォーム!$F81),"",団体参加申込フォーム!$F81)</f>
        <v/>
      </c>
      <c r="V31" s="24" t="str">
        <f>IF(ISBLANK(団体参加申込フォーム!$G81),"",団体参加申込フォーム!$G81)</f>
        <v/>
      </c>
      <c r="W31" s="24"/>
      <c r="X31" s="24" t="str">
        <f>IF(E31="","",IF(ISBLANK(団体参加申込フォーム!$C$13),"",団体参加申込フォーム!$C$13))</f>
        <v/>
      </c>
      <c r="Y31" s="27" t="str">
        <f>IF(E31="","",IF(ISBLANK(団体参加申込フォーム!$C$14),"",団体参加申込フォーム!$C$14))</f>
        <v/>
      </c>
      <c r="Z31" s="27" t="str">
        <f>IF(F31="","",IF(ISBLANK(団体参加申込フォーム!$E$14),"",団体参加申込フォーム!$E$14))</f>
        <v/>
      </c>
      <c r="AA31" s="24" t="str">
        <f>IF(E31="","",IF(団体参加申込フォーム!C$15="希望する","必要","不要"))</f>
        <v/>
      </c>
      <c r="AB31" s="24"/>
      <c r="AC31" s="24" t="str">
        <f>IF(E31="","",IF(団体参加申込フォーム!C$17="希望する","必要","不要"))</f>
        <v/>
      </c>
      <c r="AD31" s="24"/>
      <c r="AE31" s="24" t="str">
        <f>IF(ISBLANK(団体参加申込フォーム!$J81),"",団体参加申込フォーム!$J81)</f>
        <v/>
      </c>
      <c r="AF31" s="24" t="str">
        <f>IF(E31="","",IF(ISBLANK(団体参加申込フォーム!$I81),"",団体参加申込フォーム!$I81))</f>
        <v/>
      </c>
      <c r="AG31" s="32" t="str">
        <f>IF(E31="","",IF(ISBLANK(団体参加申込フォーム!$I82),"",団体参加申込フォーム!$I82))</f>
        <v/>
      </c>
    </row>
    <row r="32" spans="1:33" s="21" customFormat="1" x14ac:dyDescent="0.15">
      <c r="A32" s="39" t="str">
        <f t="shared" si="5"/>
        <v/>
      </c>
      <c r="B32" s="25" t="str">
        <f>IF(E32="","",IF(団体参加申込フォーム!$I$1="","",団体参加申込フォーム!$I$1))</f>
        <v/>
      </c>
      <c r="C32" s="23" t="str">
        <f t="shared" si="0"/>
        <v/>
      </c>
      <c r="D32" s="23" t="str">
        <f t="shared" si="1"/>
        <v/>
      </c>
      <c r="E32" s="24" t="str">
        <f>IF(ISBLANK(団体参加申込フォーム!$B83),"",団体参加申込フォーム!$B83)</f>
        <v/>
      </c>
      <c r="F32" s="24" t="str">
        <f>IF(ISBLANK(団体参加申込フォーム!C83),"",団体参加申込フォーム!C83)</f>
        <v/>
      </c>
      <c r="G32" s="24" t="str">
        <f>IF(ISBLANK(団体参加申込フォーム!$B84),"",団体参加申込フォーム!$B84)</f>
        <v/>
      </c>
      <c r="H32" s="24" t="str">
        <f>IF(ISBLANK(団体参加申込フォーム!$C84),"",団体参加申込フォーム!$C84)</f>
        <v/>
      </c>
      <c r="I32" s="26"/>
      <c r="J32" s="24" t="str">
        <f>IF(ISBLANK(団体参加申込フォーム!$D83),"",団体参加申込フォーム!$D83)</f>
        <v/>
      </c>
      <c r="K32" s="24" t="str">
        <f t="shared" si="2"/>
        <v/>
      </c>
      <c r="L32" s="24" t="str">
        <f>IF(E32="","",IF(ISBLANK(団体参加申込フォーム!$C$8),"",団体参加申込フォーム!$C$8))</f>
        <v/>
      </c>
      <c r="M32" s="24" t="str">
        <f>IF(E32="","",IF(ISBLANK(団体参加申込フォーム!$C$9),"",団体参加申込フォーム!$C$9 &amp; " " &amp; 団体参加申込フォーム!$C$10))</f>
        <v/>
      </c>
      <c r="N32" s="24" t="str">
        <f t="shared" si="3"/>
        <v/>
      </c>
      <c r="O32" s="24" t="str">
        <f>IF(E32="","",IF(ISBLANK(団体参加申込フォーム!$C$4),"",団体参加申込フォーム!$C$4))</f>
        <v/>
      </c>
      <c r="P32" s="24" t="str">
        <f>IF(E32="","",IF(ISBLANK(団体参加申込フォーム!C$5),"",団体参加申込フォーム!C$5))</f>
        <v/>
      </c>
      <c r="Q32" s="24" t="str">
        <f>IF(E32="","",IF(ISBLANK(団体参加申込フォーム!C$6),"",団体参加申込フォーム!C$6))</f>
        <v/>
      </c>
      <c r="R32" s="24" t="str">
        <f>IF(E32="","",IF(ISBLANK(団体参加申込フォーム!C$7),"",団体参加申込フォーム!C$7))</f>
        <v/>
      </c>
      <c r="S32" s="24" t="str">
        <f>IF(E32="","",IF(ISBLANK(団体参加申込フォーム!C$12),"",団体参加申込フォーム!C$12))</f>
        <v/>
      </c>
      <c r="T32" s="24" t="str">
        <f>IF(ISBLANK(団体参加申込フォーム!$E83),"",団体参加申込フォーム!$E83)</f>
        <v/>
      </c>
      <c r="U32" s="24" t="str">
        <f>IF(ISBLANK(団体参加申込フォーム!$F83),"",団体参加申込フォーム!$F83)</f>
        <v/>
      </c>
      <c r="V32" s="24" t="str">
        <f>IF(ISBLANK(団体参加申込フォーム!$G83),"",団体参加申込フォーム!$G83)</f>
        <v/>
      </c>
      <c r="W32" s="24"/>
      <c r="X32" s="24" t="str">
        <f>IF(E32="","",IF(ISBLANK(団体参加申込フォーム!$C$13),"",団体参加申込フォーム!$C$13))</f>
        <v/>
      </c>
      <c r="Y32" s="27" t="str">
        <f>IF(E32="","",IF(ISBLANK(団体参加申込フォーム!$C$14),"",団体参加申込フォーム!$C$14))</f>
        <v/>
      </c>
      <c r="Z32" s="27" t="str">
        <f>IF(F32="","",IF(ISBLANK(団体参加申込フォーム!$E$14),"",団体参加申込フォーム!$E$14))</f>
        <v/>
      </c>
      <c r="AA32" s="24" t="str">
        <f>IF(E32="","",IF(団体参加申込フォーム!C$15="希望する","必要","不要"))</f>
        <v/>
      </c>
      <c r="AB32" s="24"/>
      <c r="AC32" s="24" t="str">
        <f>IF(E32="","",IF(団体参加申込フォーム!C$17="希望する","必要","不要"))</f>
        <v/>
      </c>
      <c r="AD32" s="24"/>
      <c r="AE32" s="24" t="str">
        <f>IF(ISBLANK(団体参加申込フォーム!$J83),"",団体参加申込フォーム!$J83)</f>
        <v/>
      </c>
      <c r="AF32" s="24" t="str">
        <f>IF(E32="","",IF(ISBLANK(団体参加申込フォーム!$I83),"",団体参加申込フォーム!$I83))</f>
        <v/>
      </c>
      <c r="AG32" s="32" t="str">
        <f>IF(E32="","",IF(ISBLANK(団体参加申込フォーム!$I84),"",団体参加申込フォーム!$I84))</f>
        <v/>
      </c>
    </row>
    <row r="33" spans="1:33" s="21" customFormat="1" x14ac:dyDescent="0.15">
      <c r="A33" s="39" t="str">
        <f t="shared" si="5"/>
        <v/>
      </c>
      <c r="B33" s="25" t="str">
        <f>IF(E33="","",IF(団体参加申込フォーム!$I$1="","",団体参加申込フォーム!$I$1))</f>
        <v/>
      </c>
      <c r="C33" s="23" t="str">
        <f t="shared" si="0"/>
        <v/>
      </c>
      <c r="D33" s="23" t="str">
        <f t="shared" si="1"/>
        <v/>
      </c>
      <c r="E33" s="24" t="str">
        <f>IF(ISBLANK(団体参加申込フォーム!$B85),"",団体参加申込フォーム!$B85)</f>
        <v/>
      </c>
      <c r="F33" s="24" t="str">
        <f>IF(ISBLANK(団体参加申込フォーム!C85),"",団体参加申込フォーム!C85)</f>
        <v/>
      </c>
      <c r="G33" s="24" t="str">
        <f>IF(ISBLANK(団体参加申込フォーム!$B86),"",団体参加申込フォーム!$B86)</f>
        <v/>
      </c>
      <c r="H33" s="24" t="str">
        <f>IF(ISBLANK(団体参加申込フォーム!$C86),"",団体参加申込フォーム!$C86)</f>
        <v/>
      </c>
      <c r="I33" s="26"/>
      <c r="J33" s="24" t="str">
        <f>IF(ISBLANK(団体参加申込フォーム!$D85),"",団体参加申込フォーム!$D85)</f>
        <v/>
      </c>
      <c r="K33" s="24" t="str">
        <f t="shared" si="2"/>
        <v/>
      </c>
      <c r="L33" s="24" t="str">
        <f>IF(E33="","",IF(ISBLANK(団体参加申込フォーム!$C$8),"",団体参加申込フォーム!$C$8))</f>
        <v/>
      </c>
      <c r="M33" s="24" t="str">
        <f>IF(E33="","",IF(ISBLANK(団体参加申込フォーム!$C$9),"",団体参加申込フォーム!$C$9 &amp; " " &amp; 団体参加申込フォーム!$C$10))</f>
        <v/>
      </c>
      <c r="N33" s="24" t="str">
        <f t="shared" si="3"/>
        <v/>
      </c>
      <c r="O33" s="24" t="str">
        <f>IF(E33="","",IF(ISBLANK(団体参加申込フォーム!$C$4),"",団体参加申込フォーム!$C$4))</f>
        <v/>
      </c>
      <c r="P33" s="24" t="str">
        <f>IF(E33="","",IF(ISBLANK(団体参加申込フォーム!C$5),"",団体参加申込フォーム!C$5))</f>
        <v/>
      </c>
      <c r="Q33" s="24" t="str">
        <f>IF(E33="","",IF(ISBLANK(団体参加申込フォーム!C$6),"",団体参加申込フォーム!C$6))</f>
        <v/>
      </c>
      <c r="R33" s="24" t="str">
        <f>IF(E33="","",IF(ISBLANK(団体参加申込フォーム!C$7),"",団体参加申込フォーム!C$7))</f>
        <v/>
      </c>
      <c r="S33" s="24" t="str">
        <f>IF(E33="","",IF(ISBLANK(団体参加申込フォーム!C$12),"",団体参加申込フォーム!C$12))</f>
        <v/>
      </c>
      <c r="T33" s="24" t="str">
        <f>IF(ISBLANK(団体参加申込フォーム!$E85),"",団体参加申込フォーム!$E85)</f>
        <v/>
      </c>
      <c r="U33" s="24" t="str">
        <f>IF(ISBLANK(団体参加申込フォーム!$F85),"",団体参加申込フォーム!$F85)</f>
        <v/>
      </c>
      <c r="V33" s="24" t="str">
        <f>IF(ISBLANK(団体参加申込フォーム!$G85),"",団体参加申込フォーム!$G85)</f>
        <v/>
      </c>
      <c r="W33" s="24"/>
      <c r="X33" s="24" t="str">
        <f>IF(E33="","",IF(ISBLANK(団体参加申込フォーム!$C$13),"",団体参加申込フォーム!$C$13))</f>
        <v/>
      </c>
      <c r="Y33" s="27" t="str">
        <f>IF(E33="","",IF(ISBLANK(団体参加申込フォーム!$C$14),"",団体参加申込フォーム!$C$14))</f>
        <v/>
      </c>
      <c r="Z33" s="27" t="str">
        <f>IF(F33="","",IF(ISBLANK(団体参加申込フォーム!$E$14),"",団体参加申込フォーム!$E$14))</f>
        <v/>
      </c>
      <c r="AA33" s="24" t="str">
        <f>IF(E33="","",IF(団体参加申込フォーム!C$15="希望する","必要","不要"))</f>
        <v/>
      </c>
      <c r="AB33" s="24"/>
      <c r="AC33" s="24" t="str">
        <f>IF(E33="","",IF(団体参加申込フォーム!C$17="希望する","必要","不要"))</f>
        <v/>
      </c>
      <c r="AD33" s="24"/>
      <c r="AE33" s="24" t="str">
        <f>IF(ISBLANK(団体参加申込フォーム!$J85),"",団体参加申込フォーム!$J85)</f>
        <v/>
      </c>
      <c r="AF33" s="24" t="str">
        <f>IF(E33="","",IF(ISBLANK(団体参加申込フォーム!$I85),"",団体参加申込フォーム!$I85))</f>
        <v/>
      </c>
      <c r="AG33" s="32" t="str">
        <f>IF(E33="","",IF(ISBLANK(団体参加申込フォーム!$I86),"",団体参加申込フォーム!$I86))</f>
        <v/>
      </c>
    </row>
    <row r="34" spans="1:33" s="21" customFormat="1" x14ac:dyDescent="0.15">
      <c r="A34" s="39" t="str">
        <f t="shared" si="5"/>
        <v/>
      </c>
      <c r="B34" s="25" t="str">
        <f>IF(E34="","",IF(団体参加申込フォーム!$I$1="","",団体参加申込フォーム!$I$1))</f>
        <v/>
      </c>
      <c r="C34" s="23" t="str">
        <f t="shared" si="0"/>
        <v/>
      </c>
      <c r="D34" s="23" t="str">
        <f t="shared" si="1"/>
        <v/>
      </c>
      <c r="E34" s="24" t="str">
        <f>IF(ISBLANK(団体参加申込フォーム!$B87),"",団体参加申込フォーム!$B87)</f>
        <v/>
      </c>
      <c r="F34" s="24" t="str">
        <f>IF(ISBLANK(団体参加申込フォーム!C87),"",団体参加申込フォーム!C87)</f>
        <v/>
      </c>
      <c r="G34" s="24" t="str">
        <f>IF(ISBLANK(団体参加申込フォーム!$B88),"",団体参加申込フォーム!$B88)</f>
        <v/>
      </c>
      <c r="H34" s="24" t="str">
        <f>IF(ISBLANK(団体参加申込フォーム!$C88),"",団体参加申込フォーム!$C88)</f>
        <v/>
      </c>
      <c r="I34" s="26"/>
      <c r="J34" s="24" t="str">
        <f>IF(ISBLANK(団体参加申込フォーム!$D87),"",団体参加申込フォーム!$D87)</f>
        <v/>
      </c>
      <c r="K34" s="24" t="str">
        <f t="shared" si="2"/>
        <v/>
      </c>
      <c r="L34" s="24" t="str">
        <f>IF(E34="","",IF(ISBLANK(団体参加申込フォーム!$C$8),"",団体参加申込フォーム!$C$8))</f>
        <v/>
      </c>
      <c r="M34" s="24" t="str">
        <f>IF(E34="","",IF(ISBLANK(団体参加申込フォーム!$C$9),"",団体参加申込フォーム!$C$9 &amp; " " &amp; 団体参加申込フォーム!$C$10))</f>
        <v/>
      </c>
      <c r="N34" s="24" t="str">
        <f t="shared" si="3"/>
        <v/>
      </c>
      <c r="O34" s="24" t="str">
        <f>IF(E34="","",IF(ISBLANK(団体参加申込フォーム!$C$4),"",団体参加申込フォーム!$C$4))</f>
        <v/>
      </c>
      <c r="P34" s="24" t="str">
        <f>IF(E34="","",IF(ISBLANK(団体参加申込フォーム!C$5),"",団体参加申込フォーム!C$5))</f>
        <v/>
      </c>
      <c r="Q34" s="24" t="str">
        <f>IF(E34="","",IF(ISBLANK(団体参加申込フォーム!C$6),"",団体参加申込フォーム!C$6))</f>
        <v/>
      </c>
      <c r="R34" s="24" t="str">
        <f>IF(E34="","",IF(ISBLANK(団体参加申込フォーム!C$7),"",団体参加申込フォーム!C$7))</f>
        <v/>
      </c>
      <c r="S34" s="24" t="str">
        <f>IF(E34="","",IF(ISBLANK(団体参加申込フォーム!C$12),"",団体参加申込フォーム!C$12))</f>
        <v/>
      </c>
      <c r="T34" s="24" t="str">
        <f>IF(ISBLANK(団体参加申込フォーム!$E87),"",団体参加申込フォーム!$E87)</f>
        <v/>
      </c>
      <c r="U34" s="24" t="str">
        <f>IF(ISBLANK(団体参加申込フォーム!$F87),"",団体参加申込フォーム!$F87)</f>
        <v/>
      </c>
      <c r="V34" s="24" t="str">
        <f>IF(ISBLANK(団体参加申込フォーム!$G87),"",団体参加申込フォーム!$G87)</f>
        <v/>
      </c>
      <c r="W34" s="24"/>
      <c r="X34" s="24" t="str">
        <f>IF(E34="","",IF(ISBLANK(団体参加申込フォーム!$C$13),"",団体参加申込フォーム!$C$13))</f>
        <v/>
      </c>
      <c r="Y34" s="27" t="str">
        <f>IF(E34="","",IF(ISBLANK(団体参加申込フォーム!$C$14),"",団体参加申込フォーム!$C$14))</f>
        <v/>
      </c>
      <c r="Z34" s="27" t="str">
        <f>IF(F34="","",IF(ISBLANK(団体参加申込フォーム!$E$14),"",団体参加申込フォーム!$E$14))</f>
        <v/>
      </c>
      <c r="AA34" s="24" t="str">
        <f>IF(E34="","",IF(団体参加申込フォーム!C$15="希望する","必要","不要"))</f>
        <v/>
      </c>
      <c r="AB34" s="24"/>
      <c r="AC34" s="24" t="str">
        <f>IF(E34="","",IF(団体参加申込フォーム!C$17="希望する","必要","不要"))</f>
        <v/>
      </c>
      <c r="AD34" s="24"/>
      <c r="AE34" s="24" t="str">
        <f>IF(ISBLANK(団体参加申込フォーム!$J87),"",団体参加申込フォーム!$J87)</f>
        <v/>
      </c>
      <c r="AF34" s="24" t="str">
        <f>IF(E34="","",IF(ISBLANK(団体参加申込フォーム!$I87),"",団体参加申込フォーム!$I87))</f>
        <v/>
      </c>
      <c r="AG34" s="32" t="str">
        <f>IF(E34="","",IF(ISBLANK(団体参加申込フォーム!$I88),"",団体参加申込フォーム!$I88))</f>
        <v/>
      </c>
    </row>
    <row r="35" spans="1:33" s="21" customFormat="1" x14ac:dyDescent="0.15">
      <c r="A35" s="39" t="str">
        <f t="shared" si="5"/>
        <v/>
      </c>
      <c r="B35" s="25" t="str">
        <f>IF(E35="","",IF(団体参加申込フォーム!$I$1="","",団体参加申込フォーム!$I$1))</f>
        <v/>
      </c>
      <c r="C35" s="23" t="str">
        <f t="shared" si="0"/>
        <v/>
      </c>
      <c r="D35" s="23" t="str">
        <f t="shared" si="1"/>
        <v/>
      </c>
      <c r="E35" s="24" t="str">
        <f>IF(ISBLANK(団体参加申込フォーム!$B89),"",団体参加申込フォーム!$B89)</f>
        <v/>
      </c>
      <c r="F35" s="24" t="str">
        <f>IF(ISBLANK(団体参加申込フォーム!C89),"",団体参加申込フォーム!C89)</f>
        <v/>
      </c>
      <c r="G35" s="24" t="str">
        <f>IF(ISBLANK(団体参加申込フォーム!$B90),"",団体参加申込フォーム!$B90)</f>
        <v/>
      </c>
      <c r="H35" s="24" t="str">
        <f>IF(ISBLANK(団体参加申込フォーム!$C90),"",団体参加申込フォーム!$C90)</f>
        <v/>
      </c>
      <c r="I35" s="26"/>
      <c r="J35" s="24" t="str">
        <f>IF(ISBLANK(団体参加申込フォーム!$D89),"",団体参加申込フォーム!$D89)</f>
        <v/>
      </c>
      <c r="K35" s="24" t="str">
        <f t="shared" si="2"/>
        <v/>
      </c>
      <c r="L35" s="24" t="str">
        <f>IF(E35="","",IF(ISBLANK(団体参加申込フォーム!$C$8),"",団体参加申込フォーム!$C$8))</f>
        <v/>
      </c>
      <c r="M35" s="24" t="str">
        <f>IF(E35="","",IF(ISBLANK(団体参加申込フォーム!$C$9),"",団体参加申込フォーム!$C$9 &amp; " " &amp; 団体参加申込フォーム!$C$10))</f>
        <v/>
      </c>
      <c r="N35" s="24" t="str">
        <f t="shared" si="3"/>
        <v/>
      </c>
      <c r="O35" s="24" t="str">
        <f>IF(E35="","",IF(ISBLANK(団体参加申込フォーム!$C$4),"",団体参加申込フォーム!$C$4))</f>
        <v/>
      </c>
      <c r="P35" s="24" t="str">
        <f>IF(E35="","",IF(ISBLANK(団体参加申込フォーム!C$5),"",団体参加申込フォーム!C$5))</f>
        <v/>
      </c>
      <c r="Q35" s="24" t="str">
        <f>IF(E35="","",IF(ISBLANK(団体参加申込フォーム!C$6),"",団体参加申込フォーム!C$6))</f>
        <v/>
      </c>
      <c r="R35" s="24" t="str">
        <f>IF(E35="","",IF(ISBLANK(団体参加申込フォーム!C$7),"",団体参加申込フォーム!C$7))</f>
        <v/>
      </c>
      <c r="S35" s="24" t="str">
        <f>IF(E35="","",IF(ISBLANK(団体参加申込フォーム!C$12),"",団体参加申込フォーム!C$12))</f>
        <v/>
      </c>
      <c r="T35" s="24" t="str">
        <f>IF(ISBLANK(団体参加申込フォーム!$E89),"",団体参加申込フォーム!$E89)</f>
        <v/>
      </c>
      <c r="U35" s="24" t="str">
        <f>IF(ISBLANK(団体参加申込フォーム!$F89),"",団体参加申込フォーム!$F89)</f>
        <v/>
      </c>
      <c r="V35" s="24" t="str">
        <f>IF(ISBLANK(団体参加申込フォーム!$G89),"",団体参加申込フォーム!$G89)</f>
        <v/>
      </c>
      <c r="W35" s="24"/>
      <c r="X35" s="24" t="str">
        <f>IF(E35="","",IF(ISBLANK(団体参加申込フォーム!$C$13),"",団体参加申込フォーム!$C$13))</f>
        <v/>
      </c>
      <c r="Y35" s="27" t="str">
        <f>IF(E35="","",IF(ISBLANK(団体参加申込フォーム!$C$14),"",団体参加申込フォーム!$C$14))</f>
        <v/>
      </c>
      <c r="Z35" s="27" t="str">
        <f>IF(F35="","",IF(ISBLANK(団体参加申込フォーム!$E$14),"",団体参加申込フォーム!$E$14))</f>
        <v/>
      </c>
      <c r="AA35" s="24" t="str">
        <f>IF(E35="","",IF(団体参加申込フォーム!C$15="希望する","必要","不要"))</f>
        <v/>
      </c>
      <c r="AB35" s="24"/>
      <c r="AC35" s="24" t="str">
        <f>IF(E35="","",IF(団体参加申込フォーム!C$17="希望する","必要","不要"))</f>
        <v/>
      </c>
      <c r="AD35" s="24"/>
      <c r="AE35" s="24" t="str">
        <f>IF(ISBLANK(団体参加申込フォーム!$J89),"",団体参加申込フォーム!$J89)</f>
        <v/>
      </c>
      <c r="AF35" s="24" t="str">
        <f>IF(E35="","",IF(ISBLANK(団体参加申込フォーム!$I89),"",団体参加申込フォーム!$I89))</f>
        <v/>
      </c>
      <c r="AG35" s="32" t="str">
        <f>IF(E35="","",IF(ISBLANK(団体参加申込フォーム!$I90),"",団体参加申込フォーム!$I90))</f>
        <v/>
      </c>
    </row>
    <row r="36" spans="1:33" s="21" customFormat="1" x14ac:dyDescent="0.15">
      <c r="A36" s="39" t="str">
        <f t="shared" si="5"/>
        <v/>
      </c>
      <c r="B36" s="25" t="str">
        <f>IF(E36="","",IF(団体参加申込フォーム!$I$1="","",団体参加申込フォーム!$I$1))</f>
        <v/>
      </c>
      <c r="C36" s="23" t="str">
        <f t="shared" si="0"/>
        <v/>
      </c>
      <c r="D36" s="23" t="str">
        <f t="shared" si="1"/>
        <v/>
      </c>
      <c r="E36" s="24" t="str">
        <f>IF(ISBLANK(団体参加申込フォーム!$B91),"",団体参加申込フォーム!$B91)</f>
        <v/>
      </c>
      <c r="F36" s="24" t="str">
        <f>IF(ISBLANK(団体参加申込フォーム!C91),"",団体参加申込フォーム!C91)</f>
        <v/>
      </c>
      <c r="G36" s="24" t="str">
        <f>IF(ISBLANK(団体参加申込フォーム!$B92),"",団体参加申込フォーム!$B92)</f>
        <v/>
      </c>
      <c r="H36" s="24" t="str">
        <f>IF(ISBLANK(団体参加申込フォーム!$C92),"",団体参加申込フォーム!$C92)</f>
        <v/>
      </c>
      <c r="I36" s="26"/>
      <c r="J36" s="24" t="str">
        <f>IF(ISBLANK(団体参加申込フォーム!$D91),"",団体参加申込フォーム!$D91)</f>
        <v/>
      </c>
      <c r="K36" s="24" t="str">
        <f t="shared" si="2"/>
        <v/>
      </c>
      <c r="L36" s="24" t="str">
        <f>IF(E36="","",IF(ISBLANK(団体参加申込フォーム!$C$8),"",団体参加申込フォーム!$C$8))</f>
        <v/>
      </c>
      <c r="M36" s="24" t="str">
        <f>IF(E36="","",IF(ISBLANK(団体参加申込フォーム!$C$9),"",団体参加申込フォーム!$C$9 &amp; " " &amp; 団体参加申込フォーム!$C$10))</f>
        <v/>
      </c>
      <c r="N36" s="24" t="str">
        <f t="shared" si="3"/>
        <v/>
      </c>
      <c r="O36" s="24" t="str">
        <f>IF(E36="","",IF(ISBLANK(団体参加申込フォーム!$C$4),"",団体参加申込フォーム!$C$4))</f>
        <v/>
      </c>
      <c r="P36" s="24" t="str">
        <f>IF(E36="","",IF(ISBLANK(団体参加申込フォーム!C$5),"",団体参加申込フォーム!C$5))</f>
        <v/>
      </c>
      <c r="Q36" s="24" t="str">
        <f>IF(E36="","",IF(ISBLANK(団体参加申込フォーム!C$6),"",団体参加申込フォーム!C$6))</f>
        <v/>
      </c>
      <c r="R36" s="24" t="str">
        <f>IF(E36="","",IF(ISBLANK(団体参加申込フォーム!C$7),"",団体参加申込フォーム!C$7))</f>
        <v/>
      </c>
      <c r="S36" s="24" t="str">
        <f>IF(E36="","",IF(ISBLANK(団体参加申込フォーム!C$12),"",団体参加申込フォーム!C$12))</f>
        <v/>
      </c>
      <c r="T36" s="24" t="str">
        <f>IF(ISBLANK(団体参加申込フォーム!$E91),"",団体参加申込フォーム!$E91)</f>
        <v/>
      </c>
      <c r="U36" s="24" t="str">
        <f>IF(ISBLANK(団体参加申込フォーム!$F91),"",団体参加申込フォーム!$F91)</f>
        <v/>
      </c>
      <c r="V36" s="24" t="str">
        <f>IF(ISBLANK(団体参加申込フォーム!$G91),"",団体参加申込フォーム!$G91)</f>
        <v/>
      </c>
      <c r="W36" s="24"/>
      <c r="X36" s="24" t="str">
        <f>IF(E36="","",IF(ISBLANK(団体参加申込フォーム!$C$13),"",団体参加申込フォーム!$C$13))</f>
        <v/>
      </c>
      <c r="Y36" s="27" t="str">
        <f>IF(E36="","",IF(ISBLANK(団体参加申込フォーム!$C$14),"",団体参加申込フォーム!$C$14))</f>
        <v/>
      </c>
      <c r="Z36" s="27" t="str">
        <f>IF(F36="","",IF(ISBLANK(団体参加申込フォーム!$E$14),"",団体参加申込フォーム!$E$14))</f>
        <v/>
      </c>
      <c r="AA36" s="24" t="str">
        <f>IF(E36="","",IF(団体参加申込フォーム!C$15="希望する","必要","不要"))</f>
        <v/>
      </c>
      <c r="AB36" s="24"/>
      <c r="AC36" s="24" t="str">
        <f>IF(E36="","",IF(団体参加申込フォーム!C$17="希望する","必要","不要"))</f>
        <v/>
      </c>
      <c r="AD36" s="24"/>
      <c r="AE36" s="24" t="str">
        <f>IF(ISBLANK(団体参加申込フォーム!$J91),"",団体参加申込フォーム!$J91)</f>
        <v/>
      </c>
      <c r="AF36" s="24" t="str">
        <f>IF(E36="","",IF(ISBLANK(団体参加申込フォーム!$I91),"",団体参加申込フォーム!$I91))</f>
        <v/>
      </c>
      <c r="AG36" s="32" t="str">
        <f>IF(E36="","",IF(ISBLANK(団体参加申込フォーム!$I92),"",団体参加申込フォーム!$I92))</f>
        <v/>
      </c>
    </row>
    <row r="37" spans="1:33" s="21" customFormat="1" x14ac:dyDescent="0.15">
      <c r="A37" s="39" t="str">
        <f t="shared" si="5"/>
        <v/>
      </c>
      <c r="B37" s="25" t="str">
        <f>IF(E37="","",IF(団体参加申込フォーム!$I$1="","",団体参加申込フォーム!$I$1))</f>
        <v/>
      </c>
      <c r="C37" s="23" t="str">
        <f t="shared" si="0"/>
        <v/>
      </c>
      <c r="D37" s="23" t="str">
        <f t="shared" si="1"/>
        <v/>
      </c>
      <c r="E37" s="24" t="str">
        <f>IF(ISBLANK(団体参加申込フォーム!$B93),"",団体参加申込フォーム!$B93)</f>
        <v/>
      </c>
      <c r="F37" s="24" t="str">
        <f>IF(ISBLANK(団体参加申込フォーム!C93),"",団体参加申込フォーム!C93)</f>
        <v/>
      </c>
      <c r="G37" s="24" t="str">
        <f>IF(ISBLANK(団体参加申込フォーム!$B94),"",団体参加申込フォーム!$B94)</f>
        <v/>
      </c>
      <c r="H37" s="24" t="str">
        <f>IF(ISBLANK(団体参加申込フォーム!$C94),"",団体参加申込フォーム!$C94)</f>
        <v/>
      </c>
      <c r="I37" s="26"/>
      <c r="J37" s="24" t="str">
        <f>IF(ISBLANK(団体参加申込フォーム!$D93),"",団体参加申込フォーム!$D93)</f>
        <v/>
      </c>
      <c r="K37" s="24" t="str">
        <f t="shared" si="2"/>
        <v/>
      </c>
      <c r="L37" s="24" t="str">
        <f>IF(E37="","",IF(ISBLANK(団体参加申込フォーム!$C$8),"",団体参加申込フォーム!$C$8))</f>
        <v/>
      </c>
      <c r="M37" s="24" t="str">
        <f>IF(E37="","",IF(ISBLANK(団体参加申込フォーム!$C$9),"",団体参加申込フォーム!$C$9 &amp; " " &amp; 団体参加申込フォーム!$C$10))</f>
        <v/>
      </c>
      <c r="N37" s="24" t="str">
        <f t="shared" si="3"/>
        <v/>
      </c>
      <c r="O37" s="24" t="str">
        <f>IF(E37="","",IF(ISBLANK(団体参加申込フォーム!$C$4),"",団体参加申込フォーム!$C$4))</f>
        <v/>
      </c>
      <c r="P37" s="24" t="str">
        <f>IF(E37="","",IF(ISBLANK(団体参加申込フォーム!C$5),"",団体参加申込フォーム!C$5))</f>
        <v/>
      </c>
      <c r="Q37" s="24" t="str">
        <f>IF(E37="","",IF(ISBLANK(団体参加申込フォーム!C$6),"",団体参加申込フォーム!C$6))</f>
        <v/>
      </c>
      <c r="R37" s="24" t="str">
        <f>IF(E37="","",IF(ISBLANK(団体参加申込フォーム!C$7),"",団体参加申込フォーム!C$7))</f>
        <v/>
      </c>
      <c r="S37" s="24" t="str">
        <f>IF(E37="","",IF(ISBLANK(団体参加申込フォーム!C$12),"",団体参加申込フォーム!C$12))</f>
        <v/>
      </c>
      <c r="T37" s="24" t="str">
        <f>IF(ISBLANK(団体参加申込フォーム!$E93),"",団体参加申込フォーム!$E93)</f>
        <v/>
      </c>
      <c r="U37" s="24" t="str">
        <f>IF(ISBLANK(団体参加申込フォーム!$F93),"",団体参加申込フォーム!$F93)</f>
        <v/>
      </c>
      <c r="V37" s="24" t="str">
        <f>IF(ISBLANK(団体参加申込フォーム!$G93),"",団体参加申込フォーム!$G93)</f>
        <v/>
      </c>
      <c r="W37" s="24"/>
      <c r="X37" s="24" t="str">
        <f>IF(E37="","",IF(ISBLANK(団体参加申込フォーム!$C$13),"",団体参加申込フォーム!$C$13))</f>
        <v/>
      </c>
      <c r="Y37" s="27" t="str">
        <f>IF(E37="","",IF(ISBLANK(団体参加申込フォーム!$C$14),"",団体参加申込フォーム!$C$14))</f>
        <v/>
      </c>
      <c r="Z37" s="27" t="str">
        <f>IF(F37="","",IF(ISBLANK(団体参加申込フォーム!$E$14),"",団体参加申込フォーム!$E$14))</f>
        <v/>
      </c>
      <c r="AA37" s="24" t="str">
        <f>IF(E37="","",IF(団体参加申込フォーム!C$15="希望する","必要","不要"))</f>
        <v/>
      </c>
      <c r="AB37" s="24"/>
      <c r="AC37" s="24" t="str">
        <f>IF(E37="","",IF(団体参加申込フォーム!C$17="希望する","必要","不要"))</f>
        <v/>
      </c>
      <c r="AD37" s="24"/>
      <c r="AE37" s="24" t="str">
        <f>IF(ISBLANK(団体参加申込フォーム!$J93),"",団体参加申込フォーム!$J93)</f>
        <v/>
      </c>
      <c r="AF37" s="24" t="str">
        <f>IF(E37="","",IF(ISBLANK(団体参加申込フォーム!$I93),"",団体参加申込フォーム!$I93))</f>
        <v/>
      </c>
      <c r="AG37" s="32" t="str">
        <f>IF(E37="","",IF(ISBLANK(団体参加申込フォーム!$I94),"",団体参加申込フォーム!$I94))</f>
        <v/>
      </c>
    </row>
    <row r="38" spans="1:33" s="21" customFormat="1" x14ac:dyDescent="0.15">
      <c r="A38" s="39" t="str">
        <f t="shared" si="5"/>
        <v/>
      </c>
      <c r="B38" s="25" t="str">
        <f>IF(E38="","",IF(団体参加申込フォーム!$I$1="","",団体参加申込フォーム!$I$1))</f>
        <v/>
      </c>
      <c r="C38" s="23" t="str">
        <f t="shared" si="0"/>
        <v/>
      </c>
      <c r="D38" s="23" t="str">
        <f t="shared" si="1"/>
        <v/>
      </c>
      <c r="E38" s="24" t="str">
        <f>IF(ISBLANK(団体参加申込フォーム!$B95),"",団体参加申込フォーム!$B95)</f>
        <v/>
      </c>
      <c r="F38" s="24" t="str">
        <f>IF(ISBLANK(団体参加申込フォーム!C95),"",団体参加申込フォーム!C95)</f>
        <v/>
      </c>
      <c r="G38" s="24" t="str">
        <f>IF(ISBLANK(団体参加申込フォーム!$B96),"",団体参加申込フォーム!$B96)</f>
        <v/>
      </c>
      <c r="H38" s="24" t="str">
        <f>IF(ISBLANK(団体参加申込フォーム!$C96),"",団体参加申込フォーム!$C96)</f>
        <v/>
      </c>
      <c r="I38" s="26"/>
      <c r="J38" s="24" t="str">
        <f>IF(ISBLANK(団体参加申込フォーム!$D95),"",団体参加申込フォーム!$D95)</f>
        <v/>
      </c>
      <c r="K38" s="24" t="str">
        <f t="shared" si="2"/>
        <v/>
      </c>
      <c r="L38" s="24" t="str">
        <f>IF(E38="","",IF(ISBLANK(団体参加申込フォーム!$C$8),"",団体参加申込フォーム!$C$8))</f>
        <v/>
      </c>
      <c r="M38" s="24" t="str">
        <f>IF(E38="","",IF(ISBLANK(団体参加申込フォーム!$C$9),"",団体参加申込フォーム!$C$9 &amp; " " &amp; 団体参加申込フォーム!$C$10))</f>
        <v/>
      </c>
      <c r="N38" s="24" t="str">
        <f t="shared" si="3"/>
        <v/>
      </c>
      <c r="O38" s="24" t="str">
        <f>IF(E38="","",IF(ISBLANK(団体参加申込フォーム!$C$4),"",団体参加申込フォーム!$C$4))</f>
        <v/>
      </c>
      <c r="P38" s="24" t="str">
        <f>IF(E38="","",IF(ISBLANK(団体参加申込フォーム!C$5),"",団体参加申込フォーム!C$5))</f>
        <v/>
      </c>
      <c r="Q38" s="24" t="str">
        <f>IF(E38="","",IF(ISBLANK(団体参加申込フォーム!C$6),"",団体参加申込フォーム!C$6))</f>
        <v/>
      </c>
      <c r="R38" s="24" t="str">
        <f>IF(E38="","",IF(ISBLANK(団体参加申込フォーム!C$7),"",団体参加申込フォーム!C$7))</f>
        <v/>
      </c>
      <c r="S38" s="24" t="str">
        <f>IF(E38="","",IF(ISBLANK(団体参加申込フォーム!C$12),"",団体参加申込フォーム!C$12))</f>
        <v/>
      </c>
      <c r="T38" s="24" t="str">
        <f>IF(ISBLANK(団体参加申込フォーム!$E95),"",団体参加申込フォーム!$E95)</f>
        <v/>
      </c>
      <c r="U38" s="24" t="str">
        <f>IF(ISBLANK(団体参加申込フォーム!$F95),"",団体参加申込フォーム!$F95)</f>
        <v/>
      </c>
      <c r="V38" s="24" t="str">
        <f>IF(ISBLANK(団体参加申込フォーム!$G95),"",団体参加申込フォーム!$G95)</f>
        <v/>
      </c>
      <c r="W38" s="24"/>
      <c r="X38" s="24" t="str">
        <f>IF(E38="","",IF(ISBLANK(団体参加申込フォーム!$C$13),"",団体参加申込フォーム!$C$13))</f>
        <v/>
      </c>
      <c r="Y38" s="27" t="str">
        <f>IF(E38="","",IF(ISBLANK(団体参加申込フォーム!$C$14),"",団体参加申込フォーム!$C$14))</f>
        <v/>
      </c>
      <c r="Z38" s="27" t="str">
        <f>IF(F38="","",IF(ISBLANK(団体参加申込フォーム!$E$14),"",団体参加申込フォーム!$E$14))</f>
        <v/>
      </c>
      <c r="AA38" s="24" t="str">
        <f>IF(E38="","",IF(団体参加申込フォーム!C$15="希望する","必要","不要"))</f>
        <v/>
      </c>
      <c r="AB38" s="24"/>
      <c r="AC38" s="24" t="str">
        <f>IF(E38="","",IF(団体参加申込フォーム!C$17="希望する","必要","不要"))</f>
        <v/>
      </c>
      <c r="AD38" s="24"/>
      <c r="AE38" s="24" t="str">
        <f>IF(ISBLANK(団体参加申込フォーム!$J95),"",団体参加申込フォーム!$J95)</f>
        <v/>
      </c>
      <c r="AF38" s="24" t="str">
        <f>IF(E38="","",IF(ISBLANK(団体参加申込フォーム!$I95),"",団体参加申込フォーム!$I95))</f>
        <v/>
      </c>
      <c r="AG38" s="32" t="str">
        <f>IF(E38="","",IF(ISBLANK(団体参加申込フォーム!$I96),"",団体参加申込フォーム!$I96))</f>
        <v/>
      </c>
    </row>
    <row r="39" spans="1:33" s="21" customFormat="1" x14ac:dyDescent="0.15">
      <c r="A39" s="39" t="str">
        <f t="shared" si="5"/>
        <v/>
      </c>
      <c r="B39" s="25" t="str">
        <f>IF(E39="","",IF(団体参加申込フォーム!$I$1="","",団体参加申込フォーム!$I$1))</f>
        <v/>
      </c>
      <c r="C39" s="23" t="str">
        <f t="shared" si="0"/>
        <v/>
      </c>
      <c r="D39" s="23" t="str">
        <f t="shared" si="1"/>
        <v/>
      </c>
      <c r="E39" s="24" t="str">
        <f>IF(ISBLANK(団体参加申込フォーム!$B97),"",団体参加申込フォーム!$B97)</f>
        <v/>
      </c>
      <c r="F39" s="24" t="str">
        <f>IF(ISBLANK(団体参加申込フォーム!C97),"",団体参加申込フォーム!C97)</f>
        <v/>
      </c>
      <c r="G39" s="24" t="str">
        <f>IF(ISBLANK(団体参加申込フォーム!$B98),"",団体参加申込フォーム!$B98)</f>
        <v/>
      </c>
      <c r="H39" s="24" t="str">
        <f>IF(ISBLANK(団体参加申込フォーム!$C98),"",団体参加申込フォーム!$C98)</f>
        <v/>
      </c>
      <c r="I39" s="26"/>
      <c r="J39" s="24" t="str">
        <f>IF(ISBLANK(団体参加申込フォーム!$D97),"",団体参加申込フォーム!$D97)</f>
        <v/>
      </c>
      <c r="K39" s="24" t="str">
        <f t="shared" si="2"/>
        <v/>
      </c>
      <c r="L39" s="24" t="str">
        <f>IF(E39="","",IF(ISBLANK(団体参加申込フォーム!$C$8),"",団体参加申込フォーム!$C$8))</f>
        <v/>
      </c>
      <c r="M39" s="24" t="str">
        <f>IF(E39="","",IF(ISBLANK(団体参加申込フォーム!$C$9),"",団体参加申込フォーム!$C$9 &amp; " " &amp; 団体参加申込フォーム!$C$10))</f>
        <v/>
      </c>
      <c r="N39" s="24" t="str">
        <f t="shared" si="3"/>
        <v/>
      </c>
      <c r="O39" s="24" t="str">
        <f>IF(E39="","",IF(ISBLANK(団体参加申込フォーム!$C$4),"",団体参加申込フォーム!$C$4))</f>
        <v/>
      </c>
      <c r="P39" s="24" t="str">
        <f>IF(E39="","",IF(ISBLANK(団体参加申込フォーム!C$5),"",団体参加申込フォーム!C$5))</f>
        <v/>
      </c>
      <c r="Q39" s="24" t="str">
        <f>IF(E39="","",IF(ISBLANK(団体参加申込フォーム!C$6),"",団体参加申込フォーム!C$6))</f>
        <v/>
      </c>
      <c r="R39" s="24" t="str">
        <f>IF(E39="","",IF(ISBLANK(団体参加申込フォーム!C$7),"",団体参加申込フォーム!C$7))</f>
        <v/>
      </c>
      <c r="S39" s="24" t="str">
        <f>IF(E39="","",IF(ISBLANK(団体参加申込フォーム!C$12),"",団体参加申込フォーム!C$12))</f>
        <v/>
      </c>
      <c r="T39" s="24" t="str">
        <f>IF(ISBLANK(団体参加申込フォーム!$E97),"",団体参加申込フォーム!$E97)</f>
        <v/>
      </c>
      <c r="U39" s="24" t="str">
        <f>IF(ISBLANK(団体参加申込フォーム!$F97),"",団体参加申込フォーム!$F97)</f>
        <v/>
      </c>
      <c r="V39" s="24" t="str">
        <f>IF(ISBLANK(団体参加申込フォーム!$G97),"",団体参加申込フォーム!$G97)</f>
        <v/>
      </c>
      <c r="W39" s="24"/>
      <c r="X39" s="24" t="str">
        <f>IF(E39="","",IF(ISBLANK(団体参加申込フォーム!$C$13),"",団体参加申込フォーム!$C$13))</f>
        <v/>
      </c>
      <c r="Y39" s="27" t="str">
        <f>IF(E39="","",IF(ISBLANK(団体参加申込フォーム!$C$14),"",団体参加申込フォーム!$C$14))</f>
        <v/>
      </c>
      <c r="Z39" s="27" t="str">
        <f>IF(F39="","",IF(ISBLANK(団体参加申込フォーム!$E$14),"",団体参加申込フォーム!$E$14))</f>
        <v/>
      </c>
      <c r="AA39" s="24" t="str">
        <f>IF(E39="","",IF(団体参加申込フォーム!C$15="希望する","必要","不要"))</f>
        <v/>
      </c>
      <c r="AB39" s="24"/>
      <c r="AC39" s="24" t="str">
        <f>IF(E39="","",IF(団体参加申込フォーム!C$17="希望する","必要","不要"))</f>
        <v/>
      </c>
      <c r="AD39" s="24"/>
      <c r="AE39" s="24" t="str">
        <f>IF(ISBLANK(団体参加申込フォーム!$J97),"",団体参加申込フォーム!$J97)</f>
        <v/>
      </c>
      <c r="AF39" s="24" t="str">
        <f>IF(E39="","",IF(ISBLANK(団体参加申込フォーム!$I97),"",団体参加申込フォーム!$I97))</f>
        <v/>
      </c>
      <c r="AG39" s="32" t="str">
        <f>IF(E39="","",IF(ISBLANK(団体参加申込フォーム!$I98),"",団体参加申込フォーム!$I98))</f>
        <v/>
      </c>
    </row>
    <row r="40" spans="1:33" s="21" customFormat="1" x14ac:dyDescent="0.15">
      <c r="A40" s="39" t="str">
        <f t="shared" si="5"/>
        <v/>
      </c>
      <c r="B40" s="25" t="str">
        <f>IF(E40="","",IF(団体参加申込フォーム!$I$1="","",団体参加申込フォーム!$I$1))</f>
        <v/>
      </c>
      <c r="C40" s="23" t="str">
        <f t="shared" si="0"/>
        <v/>
      </c>
      <c r="D40" s="23" t="str">
        <f t="shared" si="1"/>
        <v/>
      </c>
      <c r="E40" s="24" t="str">
        <f>IF(ISBLANK(団体参加申込フォーム!$B99),"",団体参加申込フォーム!$B99)</f>
        <v/>
      </c>
      <c r="F40" s="24" t="str">
        <f>IF(ISBLANK(団体参加申込フォーム!C99),"",団体参加申込フォーム!C99)</f>
        <v/>
      </c>
      <c r="G40" s="24" t="str">
        <f>IF(ISBLANK(団体参加申込フォーム!$B100),"",団体参加申込フォーム!$B100)</f>
        <v/>
      </c>
      <c r="H40" s="24" t="str">
        <f>IF(ISBLANK(団体参加申込フォーム!$C100),"",団体参加申込フォーム!$C100)</f>
        <v/>
      </c>
      <c r="I40" s="26"/>
      <c r="J40" s="24" t="str">
        <f>IF(ISBLANK(団体参加申込フォーム!$D99),"",団体参加申込フォーム!$D99)</f>
        <v/>
      </c>
      <c r="K40" s="24" t="str">
        <f t="shared" si="2"/>
        <v/>
      </c>
      <c r="L40" s="24" t="str">
        <f>IF(E40="","",IF(ISBLANK(団体参加申込フォーム!$C$8),"",団体参加申込フォーム!$C$8))</f>
        <v/>
      </c>
      <c r="M40" s="24" t="str">
        <f>IF(E40="","",IF(ISBLANK(団体参加申込フォーム!$C$9),"",団体参加申込フォーム!$C$9 &amp; " " &amp; 団体参加申込フォーム!$C$10))</f>
        <v/>
      </c>
      <c r="N40" s="24" t="str">
        <f t="shared" si="3"/>
        <v/>
      </c>
      <c r="O40" s="24" t="str">
        <f>IF(E40="","",IF(ISBLANK(団体参加申込フォーム!$C$4),"",団体参加申込フォーム!$C$4))</f>
        <v/>
      </c>
      <c r="P40" s="24" t="str">
        <f>IF(E40="","",IF(ISBLANK(団体参加申込フォーム!C$5),"",団体参加申込フォーム!C$5))</f>
        <v/>
      </c>
      <c r="Q40" s="24" t="str">
        <f>IF(E40="","",IF(ISBLANK(団体参加申込フォーム!C$6),"",団体参加申込フォーム!C$6))</f>
        <v/>
      </c>
      <c r="R40" s="24" t="str">
        <f>IF(E40="","",IF(ISBLANK(団体参加申込フォーム!C$7),"",団体参加申込フォーム!C$7))</f>
        <v/>
      </c>
      <c r="S40" s="24" t="str">
        <f>IF(E40="","",IF(ISBLANK(団体参加申込フォーム!C$12),"",団体参加申込フォーム!C$12))</f>
        <v/>
      </c>
      <c r="T40" s="24" t="str">
        <f>IF(ISBLANK(団体参加申込フォーム!$E99),"",団体参加申込フォーム!$E99)</f>
        <v/>
      </c>
      <c r="U40" s="24" t="str">
        <f>IF(ISBLANK(団体参加申込フォーム!$F99),"",団体参加申込フォーム!$F99)</f>
        <v/>
      </c>
      <c r="V40" s="24" t="str">
        <f>IF(ISBLANK(団体参加申込フォーム!$G99),"",団体参加申込フォーム!$G99)</f>
        <v/>
      </c>
      <c r="W40" s="24"/>
      <c r="X40" s="24" t="str">
        <f>IF(E40="","",IF(ISBLANK(団体参加申込フォーム!$C$13),"",団体参加申込フォーム!$C$13))</f>
        <v/>
      </c>
      <c r="Y40" s="27" t="str">
        <f>IF(E40="","",IF(ISBLANK(団体参加申込フォーム!$C$14),"",団体参加申込フォーム!$C$14))</f>
        <v/>
      </c>
      <c r="Z40" s="27" t="str">
        <f>IF(F40="","",IF(ISBLANK(団体参加申込フォーム!$E$14),"",団体参加申込フォーム!$E$14))</f>
        <v/>
      </c>
      <c r="AA40" s="24" t="str">
        <f>IF(E40="","",IF(団体参加申込フォーム!C$15="希望する","必要","不要"))</f>
        <v/>
      </c>
      <c r="AB40" s="24"/>
      <c r="AC40" s="24" t="str">
        <f>IF(E40="","",IF(団体参加申込フォーム!C$17="希望する","必要","不要"))</f>
        <v/>
      </c>
      <c r="AD40" s="24"/>
      <c r="AE40" s="24" t="str">
        <f>IF(ISBLANK(団体参加申込フォーム!$J99),"",団体参加申込フォーム!$J99)</f>
        <v/>
      </c>
      <c r="AF40" s="24" t="str">
        <f>IF(E40="","",IF(ISBLANK(団体参加申込フォーム!$I99),"",団体参加申込フォーム!$I99))</f>
        <v/>
      </c>
      <c r="AG40" s="32" t="str">
        <f>IF(E40="","",IF(ISBLANK(団体参加申込フォーム!$I100),"",団体参加申込フォーム!$I100))</f>
        <v/>
      </c>
    </row>
    <row r="41" spans="1:33" s="21" customFormat="1" ht="14.25" thickBot="1" x14ac:dyDescent="0.2">
      <c r="A41" s="38" t="str">
        <f t="shared" si="5"/>
        <v/>
      </c>
      <c r="B41" s="33" t="str">
        <f>IF(E41="","",IF(団体参加申込フォーム!$I$1="","",団体参加申込フォーム!$I$1))</f>
        <v/>
      </c>
      <c r="C41" s="34" t="str">
        <f t="shared" si="0"/>
        <v/>
      </c>
      <c r="D41" s="34" t="str">
        <f t="shared" si="1"/>
        <v/>
      </c>
      <c r="E41" s="35" t="str">
        <f>IF(ISBLANK(団体参加申込フォーム!$B101),"",団体参加申込フォーム!$B101)</f>
        <v/>
      </c>
      <c r="F41" s="35" t="str">
        <f>IF(ISBLANK(団体参加申込フォーム!C101),"",団体参加申込フォーム!C101)</f>
        <v/>
      </c>
      <c r="G41" s="35" t="str">
        <f>IF(ISBLANK(団体参加申込フォーム!$B102),"",団体参加申込フォーム!$B102)</f>
        <v/>
      </c>
      <c r="H41" s="35" t="str">
        <f>IF(ISBLANK(団体参加申込フォーム!$C102),"",団体参加申込フォーム!$C102)</f>
        <v/>
      </c>
      <c r="I41" s="36"/>
      <c r="J41" s="35" t="str">
        <f>IF(ISBLANK(団体参加申込フォーム!$D101),"",団体参加申込フォーム!$D101)</f>
        <v/>
      </c>
      <c r="K41" s="35" t="str">
        <f t="shared" si="2"/>
        <v/>
      </c>
      <c r="L41" s="35" t="str">
        <f>IF(E41="","",IF(ISBLANK(団体参加申込フォーム!$C$8),"",団体参加申込フォーム!$C$8))</f>
        <v/>
      </c>
      <c r="M41" s="35" t="str">
        <f>IF(E41="","",IF(ISBLANK(団体参加申込フォーム!$C$9),"",団体参加申込フォーム!$C$9 &amp; " " &amp; 団体参加申込フォーム!$C$10))</f>
        <v/>
      </c>
      <c r="N41" s="35" t="str">
        <f t="shared" si="3"/>
        <v/>
      </c>
      <c r="O41" s="35" t="str">
        <f>IF(E41="","",IF(ISBLANK(団体参加申込フォーム!$C$4),"",団体参加申込フォーム!$C$4))</f>
        <v/>
      </c>
      <c r="P41" s="35" t="str">
        <f>IF(E41="","",IF(ISBLANK(団体参加申込フォーム!C$5),"",団体参加申込フォーム!C$5))</f>
        <v/>
      </c>
      <c r="Q41" s="35" t="str">
        <f>IF(E41="","",IF(ISBLANK(団体参加申込フォーム!C$6),"",団体参加申込フォーム!C$6))</f>
        <v/>
      </c>
      <c r="R41" s="35" t="str">
        <f>IF(E41="","",IF(ISBLANK(団体参加申込フォーム!C$7),"",団体参加申込フォーム!C$7))</f>
        <v/>
      </c>
      <c r="S41" s="35" t="str">
        <f>IF(E41="","",IF(ISBLANK(団体参加申込フォーム!C$12),"",団体参加申込フォーム!C$12))</f>
        <v/>
      </c>
      <c r="T41" s="35" t="str">
        <f>IF(ISBLANK(団体参加申込フォーム!$E101),"",団体参加申込フォーム!$E101)</f>
        <v/>
      </c>
      <c r="U41" s="35" t="str">
        <f>IF(ISBLANK(団体参加申込フォーム!$F101),"",団体参加申込フォーム!$F101)</f>
        <v/>
      </c>
      <c r="V41" s="35" t="str">
        <f>IF(ISBLANK(団体参加申込フォーム!$G101),"",団体参加申込フォーム!$G101)</f>
        <v/>
      </c>
      <c r="W41" s="35"/>
      <c r="X41" s="35" t="str">
        <f>IF(E41="","",IF(ISBLANK(団体参加申込フォーム!$C$13),"",団体参加申込フォーム!$C$13))</f>
        <v/>
      </c>
      <c r="Y41" s="27" t="str">
        <f>IF(E41="","",IF(ISBLANK(団体参加申込フォーム!$C$14),"",団体参加申込フォーム!$C$14))</f>
        <v/>
      </c>
      <c r="Z41" s="45" t="str">
        <f>IF(F41="","",IF(ISBLANK(団体参加申込フォーム!$E$14),"",団体参加申込フォーム!$E$14))</f>
        <v/>
      </c>
      <c r="AA41" s="24" t="str">
        <f>IF(E41="","",IF(団体参加申込フォーム!C$15="希望する","必要","不要"))</f>
        <v/>
      </c>
      <c r="AB41" s="35"/>
      <c r="AC41" s="24" t="str">
        <f>IF(E41="","",IF(団体参加申込フォーム!C$17="希望する","必要","不要"))</f>
        <v/>
      </c>
      <c r="AD41" s="35"/>
      <c r="AE41" s="35" t="str">
        <f>IF(ISBLANK(団体参加申込フォーム!$J101),"",団体参加申込フォーム!$J101)</f>
        <v/>
      </c>
      <c r="AF41" s="35" t="str">
        <f>IF(E41="","",IF(ISBLANK(団体参加申込フォーム!$I101),"",団体参加申込フォーム!$I101))</f>
        <v/>
      </c>
      <c r="AG41" s="37" t="str">
        <f>IF(E41="","",IF(ISBLANK(団体参加申込フォーム!$I102),"",団体参加申込フォーム!$I102))</f>
        <v/>
      </c>
    </row>
  </sheetData>
  <phoneticPr fontId="2"/>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団体申込み要領</vt:lpstr>
      <vt:lpstr>団体参加申込フォーム</vt:lpstr>
      <vt:lpstr>入力例</vt:lpstr>
      <vt:lpstr>csv作成用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ITCA</dc:creator>
  <cp:lastModifiedBy>taguchi-chizuru</cp:lastModifiedBy>
  <cp:lastPrinted>2019-08-01T00:39:42Z</cp:lastPrinted>
  <dcterms:created xsi:type="dcterms:W3CDTF">1997-01-08T22:48:59Z</dcterms:created>
  <dcterms:modified xsi:type="dcterms:W3CDTF">2019-08-06T07:41:46Z</dcterms:modified>
</cp:coreProperties>
</file>